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Finance\Finance\Forms (website)\To be updated\"/>
    </mc:Choice>
  </mc:AlternateContent>
  <bookViews>
    <workbookView xWindow="0" yWindow="0" windowWidth="25200" windowHeight="12540"/>
  </bookViews>
  <sheets>
    <sheet name="Form" sheetId="1" r:id="rId1"/>
    <sheet name="Data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3" l="1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3" i="3"/>
  <c r="F414" i="3" l="1"/>
  <c r="E414" i="3" s="1"/>
  <c r="F413" i="3"/>
  <c r="E413" i="3" s="1"/>
  <c r="F412" i="3"/>
  <c r="E412" i="3" s="1"/>
  <c r="F411" i="3"/>
  <c r="E411" i="3" s="1"/>
  <c r="F410" i="3"/>
  <c r="E410" i="3" s="1"/>
  <c r="F409" i="3"/>
  <c r="E409" i="3" s="1"/>
  <c r="F408" i="3"/>
  <c r="E408" i="3" s="1"/>
  <c r="F407" i="3"/>
  <c r="E407" i="3" s="1"/>
  <c r="F406" i="3"/>
  <c r="E406" i="3" s="1"/>
  <c r="F405" i="3"/>
  <c r="E405" i="3" s="1"/>
  <c r="F404" i="3"/>
  <c r="E404" i="3" s="1"/>
  <c r="F403" i="3"/>
  <c r="E403" i="3" s="1"/>
  <c r="F402" i="3"/>
  <c r="E402" i="3" s="1"/>
  <c r="F401" i="3"/>
  <c r="E401" i="3" s="1"/>
  <c r="F400" i="3"/>
  <c r="E400" i="3" s="1"/>
  <c r="F399" i="3"/>
  <c r="E399" i="3" s="1"/>
  <c r="F398" i="3"/>
  <c r="E398" i="3" s="1"/>
  <c r="F397" i="3"/>
  <c r="E397" i="3" s="1"/>
  <c r="F396" i="3"/>
  <c r="E396" i="3" s="1"/>
  <c r="F395" i="3"/>
  <c r="E395" i="3" s="1"/>
  <c r="F394" i="3"/>
  <c r="E394" i="3" s="1"/>
  <c r="F393" i="3"/>
  <c r="E393" i="3" s="1"/>
  <c r="F392" i="3"/>
  <c r="E392" i="3" s="1"/>
  <c r="F391" i="3"/>
  <c r="E391" i="3" s="1"/>
  <c r="F390" i="3"/>
  <c r="E390" i="3" s="1"/>
  <c r="F389" i="3"/>
  <c r="E389" i="3" s="1"/>
  <c r="F388" i="3"/>
  <c r="E388" i="3" s="1"/>
  <c r="F387" i="3"/>
  <c r="E387" i="3" s="1"/>
  <c r="F386" i="3"/>
  <c r="E386" i="3" s="1"/>
  <c r="F385" i="3"/>
  <c r="E385" i="3" s="1"/>
  <c r="F384" i="3"/>
  <c r="E384" i="3" s="1"/>
  <c r="F383" i="3"/>
  <c r="E383" i="3" s="1"/>
  <c r="F382" i="3"/>
  <c r="E382" i="3" s="1"/>
  <c r="F381" i="3"/>
  <c r="E381" i="3" s="1"/>
  <c r="F380" i="3"/>
  <c r="E380" i="3" s="1"/>
  <c r="F379" i="3"/>
  <c r="E379" i="3" s="1"/>
  <c r="F378" i="3"/>
  <c r="E378" i="3" s="1"/>
  <c r="F377" i="3"/>
  <c r="E377" i="3" s="1"/>
  <c r="F376" i="3"/>
  <c r="E376" i="3" s="1"/>
  <c r="F375" i="3"/>
  <c r="E375" i="3" s="1"/>
  <c r="F374" i="3"/>
  <c r="E374" i="3" s="1"/>
  <c r="F373" i="3"/>
  <c r="E373" i="3" s="1"/>
  <c r="F372" i="3"/>
  <c r="E372" i="3" s="1"/>
  <c r="F371" i="3"/>
  <c r="E371" i="3" s="1"/>
  <c r="F370" i="3"/>
  <c r="E370" i="3" s="1"/>
  <c r="F369" i="3"/>
  <c r="E369" i="3" s="1"/>
  <c r="F368" i="3"/>
  <c r="E368" i="3" s="1"/>
  <c r="F367" i="3"/>
  <c r="E367" i="3" s="1"/>
  <c r="F366" i="3"/>
  <c r="E366" i="3" s="1"/>
  <c r="F365" i="3"/>
  <c r="E365" i="3" s="1"/>
  <c r="F364" i="3"/>
  <c r="E364" i="3" s="1"/>
  <c r="F363" i="3"/>
  <c r="E363" i="3" s="1"/>
  <c r="F362" i="3"/>
  <c r="E362" i="3" s="1"/>
  <c r="F361" i="3"/>
  <c r="E361" i="3" s="1"/>
  <c r="F360" i="3"/>
  <c r="E360" i="3" s="1"/>
  <c r="F359" i="3"/>
  <c r="E359" i="3" s="1"/>
  <c r="F358" i="3"/>
  <c r="E358" i="3" s="1"/>
  <c r="F357" i="3"/>
  <c r="E357" i="3" s="1"/>
  <c r="F356" i="3"/>
  <c r="E356" i="3" s="1"/>
  <c r="F355" i="3"/>
  <c r="E355" i="3" s="1"/>
  <c r="F354" i="3"/>
  <c r="E354" i="3" s="1"/>
  <c r="F353" i="3"/>
  <c r="E353" i="3" s="1"/>
  <c r="F352" i="3"/>
  <c r="E352" i="3" s="1"/>
  <c r="F351" i="3"/>
  <c r="E351" i="3" s="1"/>
  <c r="F350" i="3"/>
  <c r="E350" i="3" s="1"/>
  <c r="F349" i="3"/>
  <c r="E349" i="3" s="1"/>
  <c r="F348" i="3"/>
  <c r="E348" i="3" s="1"/>
  <c r="F347" i="3"/>
  <c r="E347" i="3" s="1"/>
  <c r="F346" i="3"/>
  <c r="E346" i="3" s="1"/>
  <c r="F345" i="3"/>
  <c r="E345" i="3" s="1"/>
  <c r="F344" i="3"/>
  <c r="E344" i="3" s="1"/>
  <c r="F343" i="3"/>
  <c r="E343" i="3" s="1"/>
  <c r="F342" i="3"/>
  <c r="E342" i="3" s="1"/>
  <c r="F341" i="3"/>
  <c r="E341" i="3" s="1"/>
  <c r="F340" i="3"/>
  <c r="E340" i="3" s="1"/>
  <c r="F339" i="3"/>
  <c r="E339" i="3" s="1"/>
  <c r="F338" i="3"/>
  <c r="E338" i="3" s="1"/>
  <c r="F337" i="3"/>
  <c r="E337" i="3" s="1"/>
  <c r="F336" i="3"/>
  <c r="E336" i="3" s="1"/>
  <c r="F335" i="3"/>
  <c r="E335" i="3" s="1"/>
  <c r="F334" i="3"/>
  <c r="E334" i="3" s="1"/>
  <c r="F333" i="3"/>
  <c r="E333" i="3" s="1"/>
  <c r="F332" i="3"/>
  <c r="E332" i="3" s="1"/>
  <c r="F331" i="3"/>
  <c r="E331" i="3" s="1"/>
  <c r="F330" i="3"/>
  <c r="E330" i="3" s="1"/>
  <c r="F329" i="3"/>
  <c r="E329" i="3" s="1"/>
  <c r="F328" i="3"/>
  <c r="E328" i="3" s="1"/>
  <c r="F327" i="3"/>
  <c r="E327" i="3" s="1"/>
  <c r="F326" i="3"/>
  <c r="E326" i="3" s="1"/>
  <c r="F325" i="3"/>
  <c r="E325" i="3" s="1"/>
  <c r="F324" i="3"/>
  <c r="E324" i="3" s="1"/>
  <c r="F323" i="3"/>
  <c r="E323" i="3" s="1"/>
  <c r="F322" i="3"/>
  <c r="E322" i="3" s="1"/>
  <c r="F321" i="3"/>
  <c r="E321" i="3" s="1"/>
  <c r="F320" i="3"/>
  <c r="E320" i="3" s="1"/>
  <c r="F319" i="3"/>
  <c r="E319" i="3" s="1"/>
  <c r="F318" i="3"/>
  <c r="E318" i="3" s="1"/>
  <c r="F317" i="3"/>
  <c r="E317" i="3" s="1"/>
  <c r="F316" i="3"/>
  <c r="E316" i="3" s="1"/>
  <c r="F315" i="3"/>
  <c r="E315" i="3" s="1"/>
  <c r="F314" i="3"/>
  <c r="E314" i="3" s="1"/>
  <c r="F313" i="3"/>
  <c r="E313" i="3" s="1"/>
  <c r="F312" i="3"/>
  <c r="E312" i="3" s="1"/>
  <c r="F311" i="3"/>
  <c r="E311" i="3" s="1"/>
  <c r="F310" i="3"/>
  <c r="E310" i="3" s="1"/>
  <c r="F309" i="3"/>
  <c r="E309" i="3" s="1"/>
  <c r="F308" i="3"/>
  <c r="E308" i="3" s="1"/>
  <c r="F307" i="3"/>
  <c r="E307" i="3" s="1"/>
  <c r="F306" i="3"/>
  <c r="E306" i="3" s="1"/>
  <c r="F305" i="3"/>
  <c r="E305" i="3" s="1"/>
  <c r="F304" i="3"/>
  <c r="E304" i="3" s="1"/>
  <c r="F303" i="3"/>
  <c r="E303" i="3" s="1"/>
  <c r="F302" i="3"/>
  <c r="E302" i="3" s="1"/>
  <c r="F301" i="3"/>
  <c r="E301" i="3" s="1"/>
  <c r="F300" i="3"/>
  <c r="E300" i="3" s="1"/>
  <c r="F299" i="3"/>
  <c r="E299" i="3" s="1"/>
  <c r="F298" i="3"/>
  <c r="E298" i="3" s="1"/>
  <c r="F297" i="3"/>
  <c r="E297" i="3" s="1"/>
  <c r="F296" i="3"/>
  <c r="E296" i="3" s="1"/>
  <c r="F295" i="3"/>
  <c r="E295" i="3" s="1"/>
  <c r="F294" i="3"/>
  <c r="E294" i="3" s="1"/>
  <c r="F293" i="3"/>
  <c r="E293" i="3" s="1"/>
  <c r="F292" i="3"/>
  <c r="E292" i="3" s="1"/>
  <c r="F291" i="3"/>
  <c r="E291" i="3" s="1"/>
  <c r="F290" i="3"/>
  <c r="E290" i="3" s="1"/>
  <c r="F289" i="3"/>
  <c r="E289" i="3" s="1"/>
  <c r="F288" i="3"/>
  <c r="E288" i="3" s="1"/>
  <c r="F287" i="3"/>
  <c r="E287" i="3" s="1"/>
  <c r="F286" i="3"/>
  <c r="E286" i="3" s="1"/>
  <c r="F285" i="3"/>
  <c r="E285" i="3" s="1"/>
  <c r="F284" i="3"/>
  <c r="E284" i="3" s="1"/>
  <c r="F283" i="3"/>
  <c r="E283" i="3" s="1"/>
  <c r="F282" i="3"/>
  <c r="E282" i="3" s="1"/>
  <c r="F281" i="3"/>
  <c r="E281" i="3" s="1"/>
  <c r="F280" i="3"/>
  <c r="E280" i="3" s="1"/>
  <c r="F279" i="3"/>
  <c r="E279" i="3" s="1"/>
  <c r="F278" i="3"/>
  <c r="E278" i="3" s="1"/>
  <c r="F277" i="3"/>
  <c r="E277" i="3" s="1"/>
  <c r="F276" i="3"/>
  <c r="E276" i="3" s="1"/>
  <c r="F275" i="3"/>
  <c r="E275" i="3" s="1"/>
  <c r="F274" i="3"/>
  <c r="E274" i="3" s="1"/>
  <c r="F273" i="3"/>
  <c r="E273" i="3" s="1"/>
  <c r="F272" i="3"/>
  <c r="E272" i="3" s="1"/>
  <c r="F271" i="3"/>
  <c r="E271" i="3" s="1"/>
  <c r="F270" i="3"/>
  <c r="E270" i="3"/>
  <c r="F269" i="3"/>
  <c r="E269" i="3" s="1"/>
  <c r="F268" i="3"/>
  <c r="E268" i="3"/>
  <c r="F267" i="3"/>
  <c r="E267" i="3" s="1"/>
  <c r="F266" i="3"/>
  <c r="E266" i="3" s="1"/>
  <c r="F265" i="3"/>
  <c r="E265" i="3" s="1"/>
  <c r="F264" i="3"/>
  <c r="E264" i="3" s="1"/>
  <c r="F263" i="3"/>
  <c r="E263" i="3" s="1"/>
  <c r="F262" i="3"/>
  <c r="E262" i="3"/>
  <c r="F261" i="3"/>
  <c r="E261" i="3" s="1"/>
  <c r="F260" i="3"/>
  <c r="E260" i="3"/>
  <c r="F259" i="3"/>
  <c r="E259" i="3" s="1"/>
  <c r="F258" i="3"/>
  <c r="E258" i="3" s="1"/>
  <c r="F257" i="3"/>
  <c r="E257" i="3" s="1"/>
  <c r="F256" i="3"/>
  <c r="E256" i="3" s="1"/>
  <c r="F255" i="3"/>
  <c r="E255" i="3"/>
  <c r="F254" i="3"/>
  <c r="E254" i="3" s="1"/>
  <c r="F253" i="3"/>
  <c r="E253" i="3" s="1"/>
  <c r="F252" i="3"/>
  <c r="E252" i="3"/>
  <c r="F251" i="3"/>
  <c r="E251" i="3" s="1"/>
  <c r="F250" i="3"/>
  <c r="E250" i="3" s="1"/>
  <c r="F249" i="3"/>
  <c r="E249" i="3" s="1"/>
  <c r="F248" i="3"/>
  <c r="E248" i="3" s="1"/>
  <c r="F247" i="3"/>
  <c r="E247" i="3"/>
  <c r="F246" i="3"/>
  <c r="E246" i="3" s="1"/>
  <c r="F245" i="3"/>
  <c r="E245" i="3" s="1"/>
  <c r="F244" i="3"/>
  <c r="E244" i="3"/>
  <c r="F243" i="3"/>
  <c r="E243" i="3" s="1"/>
  <c r="F242" i="3"/>
  <c r="E242" i="3" s="1"/>
  <c r="F241" i="3"/>
  <c r="E241" i="3" s="1"/>
  <c r="F240" i="3"/>
  <c r="E240" i="3" s="1"/>
  <c r="F239" i="3"/>
  <c r="E239" i="3"/>
  <c r="F238" i="3"/>
  <c r="E238" i="3" s="1"/>
  <c r="F237" i="3"/>
  <c r="E237" i="3" s="1"/>
  <c r="F236" i="3"/>
  <c r="E236" i="3"/>
  <c r="F235" i="3"/>
  <c r="E235" i="3" s="1"/>
  <c r="F234" i="3"/>
  <c r="E234" i="3" s="1"/>
  <c r="F233" i="3"/>
  <c r="E233" i="3" s="1"/>
  <c r="F232" i="3"/>
  <c r="E232" i="3" s="1"/>
  <c r="F231" i="3"/>
  <c r="E231" i="3"/>
  <c r="F230" i="3"/>
  <c r="E230" i="3" s="1"/>
  <c r="F229" i="3"/>
  <c r="E229" i="3" s="1"/>
  <c r="F228" i="3"/>
  <c r="E228" i="3"/>
  <c r="F227" i="3"/>
  <c r="E227" i="3" s="1"/>
  <c r="F226" i="3"/>
  <c r="E226" i="3" s="1"/>
  <c r="F225" i="3"/>
  <c r="E225" i="3" s="1"/>
  <c r="F224" i="3"/>
  <c r="E224" i="3" s="1"/>
  <c r="F223" i="3"/>
  <c r="E223" i="3"/>
  <c r="F222" i="3"/>
  <c r="E222" i="3" s="1"/>
  <c r="F221" i="3"/>
  <c r="E221" i="3" s="1"/>
  <c r="F220" i="3"/>
  <c r="E220" i="3"/>
  <c r="F219" i="3"/>
  <c r="E219" i="3" s="1"/>
  <c r="F218" i="3"/>
  <c r="E218" i="3" s="1"/>
  <c r="F217" i="3"/>
  <c r="E217" i="3" s="1"/>
  <c r="F216" i="3"/>
  <c r="E216" i="3" s="1"/>
  <c r="F215" i="3"/>
  <c r="E215" i="3"/>
  <c r="F214" i="3"/>
  <c r="E214" i="3" s="1"/>
  <c r="F213" i="3"/>
  <c r="E213" i="3" s="1"/>
  <c r="F212" i="3"/>
  <c r="E212" i="3"/>
  <c r="F211" i="3"/>
  <c r="E211" i="3" s="1"/>
  <c r="F210" i="3"/>
  <c r="E210" i="3" s="1"/>
  <c r="F209" i="3"/>
  <c r="E209" i="3" s="1"/>
  <c r="F208" i="3"/>
  <c r="E208" i="3" s="1"/>
  <c r="F207" i="3"/>
  <c r="E207" i="3"/>
  <c r="F206" i="3"/>
  <c r="E206" i="3" s="1"/>
  <c r="F205" i="3"/>
  <c r="E205" i="3" s="1"/>
  <c r="F204" i="3"/>
  <c r="E204" i="3"/>
  <c r="F203" i="3"/>
  <c r="E203" i="3" s="1"/>
  <c r="F202" i="3"/>
  <c r="E202" i="3" s="1"/>
  <c r="F201" i="3"/>
  <c r="E201" i="3" s="1"/>
  <c r="F200" i="3"/>
  <c r="E200" i="3" s="1"/>
  <c r="F199" i="3"/>
  <c r="E199" i="3"/>
  <c r="F198" i="3"/>
  <c r="E198" i="3" s="1"/>
  <c r="F197" i="3"/>
  <c r="E197" i="3" s="1"/>
  <c r="F196" i="3"/>
  <c r="E196" i="3"/>
  <c r="F195" i="3"/>
  <c r="E195" i="3" s="1"/>
  <c r="F194" i="3"/>
  <c r="E194" i="3" s="1"/>
  <c r="F193" i="3"/>
  <c r="E193" i="3" s="1"/>
  <c r="F192" i="3"/>
  <c r="E192" i="3" s="1"/>
  <c r="F191" i="3"/>
  <c r="E191" i="3"/>
  <c r="F190" i="3"/>
  <c r="E190" i="3" s="1"/>
  <c r="F189" i="3"/>
  <c r="E189" i="3" s="1"/>
  <c r="F188" i="3"/>
  <c r="E188" i="3"/>
  <c r="F187" i="3"/>
  <c r="E187" i="3" s="1"/>
  <c r="F186" i="3"/>
  <c r="E186" i="3" s="1"/>
  <c r="F185" i="3"/>
  <c r="E185" i="3" s="1"/>
  <c r="F184" i="3"/>
  <c r="E184" i="3" s="1"/>
  <c r="F183" i="3"/>
  <c r="E183" i="3"/>
  <c r="F182" i="3"/>
  <c r="E182" i="3" s="1"/>
  <c r="F181" i="3"/>
  <c r="E181" i="3" s="1"/>
  <c r="F180" i="3"/>
  <c r="E180" i="3"/>
  <c r="F179" i="3"/>
  <c r="E179" i="3" s="1"/>
  <c r="F178" i="3"/>
  <c r="E178" i="3" s="1"/>
  <c r="F177" i="3"/>
  <c r="E177" i="3" s="1"/>
  <c r="F176" i="3"/>
  <c r="E176" i="3" s="1"/>
  <c r="F175" i="3"/>
  <c r="E175" i="3"/>
  <c r="F174" i="3"/>
  <c r="E174" i="3" s="1"/>
  <c r="F173" i="3"/>
  <c r="E173" i="3" s="1"/>
  <c r="F172" i="3"/>
  <c r="E172" i="3"/>
  <c r="F171" i="3"/>
  <c r="E171" i="3" s="1"/>
  <c r="F170" i="3"/>
  <c r="E170" i="3" s="1"/>
  <c r="F169" i="3"/>
  <c r="E169" i="3" s="1"/>
  <c r="F168" i="3"/>
  <c r="E168" i="3" s="1"/>
  <c r="F167" i="3"/>
  <c r="E167" i="3"/>
  <c r="F166" i="3"/>
  <c r="E166" i="3" s="1"/>
  <c r="F165" i="3"/>
  <c r="E165" i="3" s="1"/>
  <c r="F164" i="3"/>
  <c r="E164" i="3"/>
  <c r="F163" i="3"/>
  <c r="E163" i="3" s="1"/>
  <c r="F162" i="3"/>
  <c r="E162" i="3" s="1"/>
  <c r="F161" i="3"/>
  <c r="E161" i="3" s="1"/>
  <c r="F160" i="3"/>
  <c r="E160" i="3" s="1"/>
  <c r="F159" i="3"/>
  <c r="E159" i="3"/>
  <c r="F158" i="3"/>
  <c r="E158" i="3" s="1"/>
  <c r="F157" i="3"/>
  <c r="E157" i="3" s="1"/>
  <c r="F156" i="3"/>
  <c r="E156" i="3"/>
  <c r="F155" i="3"/>
  <c r="E155" i="3" s="1"/>
  <c r="F154" i="3"/>
  <c r="E154" i="3"/>
  <c r="F153" i="3"/>
  <c r="E153" i="3" s="1"/>
  <c r="F152" i="3"/>
  <c r="E152" i="3"/>
  <c r="F151" i="3"/>
  <c r="E151" i="3" s="1"/>
  <c r="F150" i="3"/>
  <c r="E150" i="3" s="1"/>
  <c r="F149" i="3"/>
  <c r="E149" i="3" s="1"/>
  <c r="F148" i="3"/>
  <c r="E148" i="3" s="1"/>
  <c r="F147" i="3"/>
  <c r="E147" i="3"/>
  <c r="F146" i="3"/>
  <c r="E146" i="3" s="1"/>
  <c r="F145" i="3"/>
  <c r="E145" i="3"/>
  <c r="F144" i="3"/>
  <c r="E144" i="3" s="1"/>
  <c r="F143" i="3"/>
  <c r="E143" i="3" s="1"/>
  <c r="F142" i="3"/>
  <c r="E142" i="3" s="1"/>
  <c r="F141" i="3"/>
  <c r="E141" i="3" s="1"/>
  <c r="F140" i="3"/>
  <c r="E140" i="3" s="1"/>
  <c r="F139" i="3"/>
  <c r="E139" i="3"/>
  <c r="F138" i="3"/>
  <c r="E138" i="3" s="1"/>
  <c r="F137" i="3"/>
  <c r="E137" i="3"/>
  <c r="F136" i="3"/>
  <c r="E136" i="3" s="1"/>
  <c r="F135" i="3"/>
  <c r="E135" i="3" s="1"/>
  <c r="F134" i="3"/>
  <c r="E134" i="3" s="1"/>
  <c r="F133" i="3"/>
  <c r="E133" i="3" s="1"/>
  <c r="F132" i="3"/>
  <c r="E132" i="3" s="1"/>
  <c r="F131" i="3"/>
  <c r="E131" i="3"/>
  <c r="F130" i="3"/>
  <c r="E130" i="3" s="1"/>
  <c r="F129" i="3"/>
  <c r="E129" i="3"/>
  <c r="F128" i="3"/>
  <c r="E128" i="3" s="1"/>
  <c r="F127" i="3"/>
  <c r="E127" i="3" s="1"/>
  <c r="F126" i="3"/>
  <c r="E126" i="3" s="1"/>
  <c r="F125" i="3"/>
  <c r="E125" i="3" s="1"/>
  <c r="F124" i="3"/>
  <c r="E124" i="3" s="1"/>
  <c r="F123" i="3"/>
  <c r="E123" i="3"/>
  <c r="F122" i="3"/>
  <c r="E122" i="3" s="1"/>
  <c r="F121" i="3"/>
  <c r="E121" i="3"/>
  <c r="F120" i="3"/>
  <c r="E120" i="3" s="1"/>
  <c r="F119" i="3"/>
  <c r="E119" i="3" s="1"/>
  <c r="F118" i="3"/>
  <c r="E118" i="3" s="1"/>
  <c r="F117" i="3"/>
  <c r="E117" i="3" s="1"/>
  <c r="F116" i="3"/>
  <c r="E116" i="3" s="1"/>
  <c r="F115" i="3"/>
  <c r="E115" i="3"/>
  <c r="F114" i="3"/>
  <c r="E114" i="3" s="1"/>
  <c r="F113" i="3"/>
  <c r="E113" i="3"/>
  <c r="F112" i="3"/>
  <c r="E112" i="3" s="1"/>
  <c r="F111" i="3"/>
  <c r="E111" i="3" s="1"/>
  <c r="F110" i="3"/>
  <c r="E110" i="3" s="1"/>
  <c r="F109" i="3"/>
  <c r="E109" i="3" s="1"/>
  <c r="F108" i="3"/>
  <c r="E108" i="3" s="1"/>
  <c r="F107" i="3"/>
  <c r="E107" i="3"/>
  <c r="F106" i="3"/>
  <c r="E106" i="3" s="1"/>
  <c r="F105" i="3"/>
  <c r="E105" i="3"/>
  <c r="F104" i="3"/>
  <c r="E104" i="3" s="1"/>
  <c r="F103" i="3"/>
  <c r="E103" i="3" s="1"/>
  <c r="F102" i="3"/>
  <c r="E102" i="3" s="1"/>
  <c r="F101" i="3"/>
  <c r="E101" i="3" s="1"/>
  <c r="F100" i="3"/>
  <c r="E100" i="3" s="1"/>
  <c r="F99" i="3"/>
  <c r="E99" i="3"/>
  <c r="F98" i="3"/>
  <c r="E98" i="3" s="1"/>
  <c r="F97" i="3"/>
  <c r="E97" i="3"/>
  <c r="F96" i="3"/>
  <c r="E96" i="3" s="1"/>
  <c r="F95" i="3"/>
  <c r="E95" i="3" s="1"/>
  <c r="F94" i="3"/>
  <c r="E94" i="3" s="1"/>
  <c r="F93" i="3"/>
  <c r="E93" i="3" s="1"/>
  <c r="F92" i="3"/>
  <c r="E92" i="3" s="1"/>
  <c r="F91" i="3"/>
  <c r="E91" i="3"/>
  <c r="F90" i="3"/>
  <c r="E90" i="3" s="1"/>
  <c r="F89" i="3"/>
  <c r="E89" i="3"/>
  <c r="F88" i="3"/>
  <c r="E88" i="3" s="1"/>
  <c r="F87" i="3"/>
  <c r="E87" i="3" s="1"/>
  <c r="F86" i="3"/>
  <c r="E86" i="3" s="1"/>
  <c r="F85" i="3"/>
  <c r="E85" i="3" s="1"/>
  <c r="F84" i="3"/>
  <c r="E84" i="3" s="1"/>
  <c r="F83" i="3"/>
  <c r="E83" i="3"/>
  <c r="F82" i="3"/>
  <c r="E82" i="3" s="1"/>
  <c r="F81" i="3"/>
  <c r="E81" i="3"/>
  <c r="F80" i="3"/>
  <c r="E80" i="3" s="1"/>
  <c r="F79" i="3"/>
  <c r="E79" i="3" s="1"/>
  <c r="F78" i="3"/>
  <c r="E78" i="3" s="1"/>
  <c r="F77" i="3"/>
  <c r="E77" i="3" s="1"/>
  <c r="F76" i="3"/>
  <c r="E76" i="3" s="1"/>
  <c r="F75" i="3"/>
  <c r="E75" i="3"/>
  <c r="F74" i="3"/>
  <c r="E74" i="3" s="1"/>
  <c r="F73" i="3"/>
  <c r="E73" i="3"/>
  <c r="F72" i="3"/>
  <c r="E72" i="3" s="1"/>
  <c r="F71" i="3"/>
  <c r="E71" i="3" s="1"/>
  <c r="F70" i="3"/>
  <c r="E70" i="3" s="1"/>
  <c r="F69" i="3"/>
  <c r="E69" i="3" s="1"/>
  <c r="F68" i="3"/>
  <c r="E68" i="3" s="1"/>
  <c r="F67" i="3"/>
  <c r="E67" i="3"/>
  <c r="F66" i="3"/>
  <c r="E66" i="3" s="1"/>
  <c r="F65" i="3"/>
  <c r="E65" i="3"/>
  <c r="F64" i="3"/>
  <c r="E64" i="3" s="1"/>
  <c r="F63" i="3"/>
  <c r="E63" i="3" s="1"/>
  <c r="F62" i="3"/>
  <c r="E62" i="3" s="1"/>
  <c r="F61" i="3"/>
  <c r="E61" i="3" s="1"/>
  <c r="F60" i="3"/>
  <c r="E60" i="3" s="1"/>
  <c r="F59" i="3"/>
  <c r="E59" i="3"/>
  <c r="F58" i="3"/>
  <c r="E58" i="3" s="1"/>
  <c r="F57" i="3"/>
  <c r="E57" i="3"/>
  <c r="F56" i="3"/>
  <c r="E56" i="3" s="1"/>
  <c r="K55" i="3"/>
  <c r="F55" i="3"/>
  <c r="E55" i="3" s="1"/>
  <c r="L54" i="3"/>
  <c r="K54" i="3"/>
  <c r="F54" i="3"/>
  <c r="E54" i="3" s="1"/>
  <c r="K53" i="3"/>
  <c r="F53" i="3"/>
  <c r="E53" i="3"/>
  <c r="K52" i="3"/>
  <c r="F52" i="3"/>
  <c r="E52" i="3" s="1"/>
  <c r="L51" i="3"/>
  <c r="K51" i="3"/>
  <c r="F51" i="3"/>
  <c r="E51" i="3" s="1"/>
  <c r="L50" i="3"/>
  <c r="K50" i="3"/>
  <c r="F50" i="3"/>
  <c r="E50" i="3" s="1"/>
  <c r="L49" i="3"/>
  <c r="K49" i="3"/>
  <c r="F49" i="3"/>
  <c r="E49" i="3" s="1"/>
  <c r="L48" i="3"/>
  <c r="K48" i="3"/>
  <c r="F48" i="3"/>
  <c r="E48" i="3" s="1"/>
  <c r="K47" i="3"/>
  <c r="F47" i="3"/>
  <c r="E47" i="3" s="1"/>
  <c r="L46" i="3"/>
  <c r="K46" i="3"/>
  <c r="F46" i="3"/>
  <c r="E46" i="3" s="1"/>
  <c r="L45" i="3"/>
  <c r="K45" i="3"/>
  <c r="F45" i="3"/>
  <c r="E45" i="3" s="1"/>
  <c r="K44" i="3"/>
  <c r="F44" i="3"/>
  <c r="E44" i="3"/>
  <c r="L43" i="3"/>
  <c r="K43" i="3"/>
  <c r="F43" i="3"/>
  <c r="E43" i="3" s="1"/>
  <c r="L42" i="3"/>
  <c r="K42" i="3"/>
  <c r="F42" i="3"/>
  <c r="E42" i="3" s="1"/>
  <c r="K41" i="3"/>
  <c r="F41" i="3"/>
  <c r="E41" i="3"/>
  <c r="L40" i="3"/>
  <c r="K40" i="3"/>
  <c r="F40" i="3"/>
  <c r="E40" i="3" s="1"/>
  <c r="L39" i="3"/>
  <c r="K39" i="3"/>
  <c r="F39" i="3"/>
  <c r="E39" i="3" s="1"/>
  <c r="L38" i="3"/>
  <c r="K38" i="3"/>
  <c r="F38" i="3"/>
  <c r="E38" i="3" s="1"/>
  <c r="L37" i="3"/>
  <c r="K37" i="3"/>
  <c r="F37" i="3"/>
  <c r="E37" i="3"/>
  <c r="K36" i="3"/>
  <c r="F36" i="3"/>
  <c r="E36" i="3"/>
  <c r="K35" i="3"/>
  <c r="F35" i="3"/>
  <c r="E35" i="3"/>
  <c r="L34" i="3"/>
  <c r="K34" i="3"/>
  <c r="F34" i="3"/>
  <c r="E34" i="3" s="1"/>
  <c r="K33" i="3"/>
  <c r="F33" i="3"/>
  <c r="E33" i="3" s="1"/>
  <c r="L32" i="3"/>
  <c r="K32" i="3"/>
  <c r="F32" i="3"/>
  <c r="E32" i="3" s="1"/>
  <c r="L31" i="3"/>
  <c r="K31" i="3"/>
  <c r="F31" i="3"/>
  <c r="E31" i="3" s="1"/>
  <c r="L30" i="3"/>
  <c r="K30" i="3"/>
  <c r="F30" i="3"/>
  <c r="E30" i="3"/>
  <c r="L29" i="3"/>
  <c r="K29" i="3"/>
  <c r="F29" i="3"/>
  <c r="E29" i="3" s="1"/>
  <c r="L28" i="3"/>
  <c r="K28" i="3"/>
  <c r="F28" i="3"/>
  <c r="E28" i="3" s="1"/>
  <c r="L27" i="3"/>
  <c r="K27" i="3"/>
  <c r="F27" i="3"/>
  <c r="E27" i="3" s="1"/>
  <c r="L26" i="3"/>
  <c r="K26" i="3"/>
  <c r="F26" i="3"/>
  <c r="E26" i="3"/>
  <c r="K25" i="3"/>
  <c r="F25" i="3"/>
  <c r="E25" i="3"/>
  <c r="L24" i="3"/>
  <c r="K24" i="3"/>
  <c r="F24" i="3"/>
  <c r="E24" i="3" s="1"/>
  <c r="L23" i="3"/>
  <c r="K23" i="3"/>
  <c r="F23" i="3"/>
  <c r="E23" i="3" s="1"/>
  <c r="L22" i="3"/>
  <c r="K22" i="3"/>
  <c r="F22" i="3"/>
  <c r="E22" i="3" s="1"/>
  <c r="L21" i="3"/>
  <c r="K21" i="3"/>
  <c r="F21" i="3"/>
  <c r="E21" i="3" s="1"/>
  <c r="L20" i="3"/>
  <c r="K20" i="3"/>
  <c r="F20" i="3"/>
  <c r="E20" i="3" s="1"/>
  <c r="L19" i="3"/>
  <c r="K19" i="3"/>
  <c r="F19" i="3"/>
  <c r="E19" i="3"/>
  <c r="L18" i="3"/>
  <c r="K18" i="3"/>
  <c r="F18" i="3"/>
  <c r="E18" i="3" s="1"/>
  <c r="L17" i="3"/>
  <c r="K17" i="3"/>
  <c r="F17" i="3"/>
  <c r="E17" i="3"/>
  <c r="L16" i="3"/>
  <c r="K16" i="3"/>
  <c r="L15" i="3"/>
  <c r="K15" i="3"/>
  <c r="L14" i="3"/>
  <c r="K14" i="3"/>
  <c r="L13" i="3"/>
  <c r="K13" i="3"/>
  <c r="L12" i="3"/>
  <c r="K12" i="3"/>
  <c r="K11" i="3"/>
  <c r="K10" i="3"/>
  <c r="L9" i="3"/>
  <c r="K9" i="3"/>
  <c r="K8" i="3"/>
  <c r="K7" i="3"/>
  <c r="K6" i="3"/>
  <c r="K5" i="3"/>
  <c r="L4" i="3"/>
  <c r="K4" i="3"/>
  <c r="K3" i="3"/>
  <c r="J27" i="1" l="1"/>
  <c r="J28" i="1"/>
  <c r="J29" i="1"/>
  <c r="J30" i="1"/>
  <c r="J26" i="1"/>
  <c r="H31" i="1" l="1"/>
  <c r="I31" i="1"/>
  <c r="J31" i="1" l="1"/>
  <c r="K31" i="1" s="1"/>
</calcChain>
</file>

<file path=xl/sharedStrings.xml><?xml version="1.0" encoding="utf-8"?>
<sst xmlns="http://schemas.openxmlformats.org/spreadsheetml/2006/main" count="1281" uniqueCount="803">
  <si>
    <t>Quantity</t>
  </si>
  <si>
    <t>Nominal Code</t>
  </si>
  <si>
    <t>Account Code</t>
  </si>
  <si>
    <t>Requested By</t>
  </si>
  <si>
    <t>Item
No.</t>
  </si>
  <si>
    <t>Job Title</t>
  </si>
  <si>
    <t>Comments (For information only)</t>
  </si>
  <si>
    <t>Location Codes</t>
  </si>
  <si>
    <t>Period</t>
  </si>
  <si>
    <t>New Nominal</t>
  </si>
  <si>
    <t>New Account</t>
  </si>
  <si>
    <t>Description</t>
  </si>
  <si>
    <t>Fin. Period</t>
  </si>
  <si>
    <t>Calendar Mth</t>
  </si>
  <si>
    <t>BBS</t>
  </si>
  <si>
    <t>Brotherton and Byram Primary Academy</t>
  </si>
  <si>
    <t>01</t>
  </si>
  <si>
    <t>September</t>
  </si>
  <si>
    <t>1000 - GAG Funding Pupil Lead</t>
  </si>
  <si>
    <t>Administration</t>
  </si>
  <si>
    <t>EBO</t>
  </si>
  <si>
    <t>Ebor Academy Trust</t>
  </si>
  <si>
    <t>02</t>
  </si>
  <si>
    <t>October</t>
  </si>
  <si>
    <t>1001 - Educational Services Grant</t>
  </si>
  <si>
    <t>Art</t>
  </si>
  <si>
    <t>FLY</t>
  </si>
  <si>
    <t>Ebor Academy Filey</t>
  </si>
  <si>
    <t>03</t>
  </si>
  <si>
    <t>November</t>
  </si>
  <si>
    <t>1002 - High Needs Funding</t>
  </si>
  <si>
    <t>After School Club</t>
  </si>
  <si>
    <t>HRS</t>
  </si>
  <si>
    <t>Haxby Road Primary Academy</t>
  </si>
  <si>
    <t>04</t>
  </si>
  <si>
    <t>December</t>
  </si>
  <si>
    <t>1004 - Infant Class Size Funding</t>
  </si>
  <si>
    <t>Behaviour Support</t>
  </si>
  <si>
    <t>RWS</t>
  </si>
  <si>
    <t>Robert Wilkinson Primary Academy</t>
  </si>
  <si>
    <t>05</t>
  </si>
  <si>
    <t>January</t>
  </si>
  <si>
    <t>1005 - Free School Meals</t>
  </si>
  <si>
    <t>Breakfast Club</t>
  </si>
  <si>
    <t>Staynor Hall Community Primary Academy</t>
  </si>
  <si>
    <t>06</t>
  </si>
  <si>
    <t>February</t>
  </si>
  <si>
    <t>1006 - RPA Contribution</t>
  </si>
  <si>
    <t>Business Studies</t>
  </si>
  <si>
    <t>07</t>
  </si>
  <si>
    <t>March</t>
  </si>
  <si>
    <t>1007 - Minimum Funding Guarantee</t>
  </si>
  <si>
    <t>Capital</t>
  </si>
  <si>
    <t>08</t>
  </si>
  <si>
    <t>April</t>
  </si>
  <si>
    <t>1008 - Lump Sum Funding</t>
  </si>
  <si>
    <t>Catering</t>
  </si>
  <si>
    <t>09</t>
  </si>
  <si>
    <t>May</t>
  </si>
  <si>
    <t>1051 - PE Grant</t>
  </si>
  <si>
    <t>Cook School</t>
  </si>
  <si>
    <t>10</t>
  </si>
  <si>
    <t>June</t>
  </si>
  <si>
    <t>1052 - LACSEG</t>
  </si>
  <si>
    <t>Design and Technology</t>
  </si>
  <si>
    <t>11</t>
  </si>
  <si>
    <t>July</t>
  </si>
  <si>
    <t>1053 - Insurance</t>
  </si>
  <si>
    <t>Drama</t>
  </si>
  <si>
    <t>12</t>
  </si>
  <si>
    <t>August</t>
  </si>
  <si>
    <t>1054 - Teacher Threshold</t>
  </si>
  <si>
    <t>Duke of Edinburgh Award Scheme</t>
  </si>
  <si>
    <t>1081 - Pupil Premium</t>
  </si>
  <si>
    <t>Pupil Premium</t>
  </si>
  <si>
    <t>Enhanced Mainstream School</t>
  </si>
  <si>
    <t>Date</t>
  </si>
  <si>
    <t>1082 - Business Rates</t>
  </si>
  <si>
    <t>English</t>
  </si>
  <si>
    <t>1083 - Start Up Grant (A)</t>
  </si>
  <si>
    <t>ERP</t>
  </si>
  <si>
    <t>1084 - Start Up Grant (B)</t>
  </si>
  <si>
    <t>Early Years</t>
  </si>
  <si>
    <t>1095 - SEN</t>
  </si>
  <si>
    <t>SEN</t>
  </si>
  <si>
    <t>Food Technology</t>
  </si>
  <si>
    <t>1096 - SEN Funding (Above 15hrs)</t>
  </si>
  <si>
    <t>Geography</t>
  </si>
  <si>
    <t>1100 - Donations and / or Voluntary Funds</t>
  </si>
  <si>
    <t>History</t>
  </si>
  <si>
    <t>1101 - Breakfast Club</t>
  </si>
  <si>
    <t>Humanities</t>
  </si>
  <si>
    <t>1102 - After School Club</t>
  </si>
  <si>
    <t>Health &amp; Social Care</t>
  </si>
  <si>
    <t>1104 - Nursery / Preschool</t>
  </si>
  <si>
    <t>Nursery / Preschool</t>
  </si>
  <si>
    <t>IT</t>
  </si>
  <si>
    <t>1105 - Lettings and Room Hire</t>
  </si>
  <si>
    <t>KS1</t>
  </si>
  <si>
    <t>1106 - Transport Income</t>
  </si>
  <si>
    <t>Lower KS2</t>
  </si>
  <si>
    <t>1108 - Sales of Other Goods and Services</t>
  </si>
  <si>
    <t>Upper KS2</t>
  </si>
  <si>
    <t>1109 - Music Services</t>
  </si>
  <si>
    <t>Library</t>
  </si>
  <si>
    <t>1112 - Catering</t>
  </si>
  <si>
    <t>Literacy</t>
  </si>
  <si>
    <t>1113 - Forest Schools</t>
  </si>
  <si>
    <t>Mathematics</t>
  </si>
  <si>
    <t>1114 - Trip Income</t>
  </si>
  <si>
    <t>Modern Foreign Languages</t>
  </si>
  <si>
    <t>1115 - Staff Services - Consultancy</t>
  </si>
  <si>
    <t>Miscellaneous</t>
  </si>
  <si>
    <t>1116 - Training Course Fees</t>
  </si>
  <si>
    <t>Music</t>
  </si>
  <si>
    <t>1117 - Swimming Pool</t>
  </si>
  <si>
    <t>Newly Qualified Teachers</t>
  </si>
  <si>
    <t>1118 - Miscellaneous</t>
  </si>
  <si>
    <t>Yr7 Numeracy and Literacy Catchup</t>
  </si>
  <si>
    <t>1119 - Summer School</t>
  </si>
  <si>
    <t>Summer School</t>
  </si>
  <si>
    <t>Numeracy</t>
  </si>
  <si>
    <t>Credit Card Numbers</t>
  </si>
  <si>
    <t>1126 - Yr7 Numeracy &amp; Literacy Catchup</t>
  </si>
  <si>
    <t>1127 - Department / Subject Income</t>
  </si>
  <si>
    <t>Pastoral</t>
  </si>
  <si>
    <t>1140 - Uniforms Income</t>
  </si>
  <si>
    <t>Physical Education</t>
  </si>
  <si>
    <t>1150 - Sponsor Income</t>
  </si>
  <si>
    <t>Premises</t>
  </si>
  <si>
    <t>1160 - School Direct</t>
  </si>
  <si>
    <t>1170 - School to School Support</t>
  </si>
  <si>
    <t>Religious Education</t>
  </si>
  <si>
    <t>1200 - Bank Interest</t>
  </si>
  <si>
    <t>Main School</t>
  </si>
  <si>
    <t>2000 - Teachers - Normal Pay</t>
  </si>
  <si>
    <t>Science</t>
  </si>
  <si>
    <t>2001 - Teachers - Supply Teacher Pay</t>
  </si>
  <si>
    <t>School Meals</t>
  </si>
  <si>
    <t>2002 - Teachers - Holiday Pay</t>
  </si>
  <si>
    <t>Schools Direct</t>
  </si>
  <si>
    <t>2003 - Teachers - ET Teachers Pension ER</t>
  </si>
  <si>
    <t>2004 - Teachers - Childcare Vouchers</t>
  </si>
  <si>
    <t>School Fund (Legacy)</t>
  </si>
  <si>
    <t>2005 - Teachers - Employers NI</t>
  </si>
  <si>
    <t>Senior Leadership Team</t>
  </si>
  <si>
    <t>2006 - Teachers - Living Wage</t>
  </si>
  <si>
    <t>2007 - Teachers - Monetary diff</t>
  </si>
  <si>
    <t>School To School Support</t>
  </si>
  <si>
    <t>2008 - Teachers - Additional Hours</t>
  </si>
  <si>
    <t>Tiny Steps</t>
  </si>
  <si>
    <t>2009 - Teachers - Casual Holiday Pay</t>
  </si>
  <si>
    <t>Work Related Learning</t>
  </si>
  <si>
    <t>2010 - Teachers - LGPS Main Scheme</t>
  </si>
  <si>
    <t>2011 - Teachers - Cash Safeguard</t>
  </si>
  <si>
    <t>2012 - Teachers - Pay Protection</t>
  </si>
  <si>
    <t>2013 - Teachers - Special Needs Resp</t>
  </si>
  <si>
    <t>2014 - Teachers - TLR2 Payment</t>
  </si>
  <si>
    <t>2015 - Teachers - Overtime</t>
  </si>
  <si>
    <t>2048 - Teachers - Occ Sick Half</t>
  </si>
  <si>
    <t>2049 - Teachers - Statutory Charge</t>
  </si>
  <si>
    <t>2051 - Teachers - Statutory Pension</t>
  </si>
  <si>
    <t>2052 - Teachers - Statutory Recovery</t>
  </si>
  <si>
    <t>2100 - Technicians - Normal Pay</t>
  </si>
  <si>
    <t>2101 - Technicians - Supply Teacher Pay</t>
  </si>
  <si>
    <t>2102 - Technicians - Holiday Pay</t>
  </si>
  <si>
    <t>2104 - Technicians - Childcare Vouchers</t>
  </si>
  <si>
    <t>2105 - Technicians - Employers NI</t>
  </si>
  <si>
    <t>2106 - Technicians - Living Wage</t>
  </si>
  <si>
    <t>2107 - Technicians - Monetary diff</t>
  </si>
  <si>
    <t>2108 - Technicians - Additional Hours</t>
  </si>
  <si>
    <t>2109 - Technicians - Casual Holiday Pay</t>
  </si>
  <si>
    <t>2110 - Technicians - LGPS Main Scheme</t>
  </si>
  <si>
    <t>2111 - Technicians - Cash Safeguard</t>
  </si>
  <si>
    <t>2112 - Technicians - Pay Protection</t>
  </si>
  <si>
    <t>2113 - Technicians - Special Needs Resp</t>
  </si>
  <si>
    <t>2115 - Technicians - Overtime</t>
  </si>
  <si>
    <t>2148 - Technicians - Occ Sick Half</t>
  </si>
  <si>
    <t>2149 - Technicians - Statutory Charge</t>
  </si>
  <si>
    <t>2151 - Technicians - Statutory Pension</t>
  </si>
  <si>
    <t>2152 - Technicians - Statutory Recovery</t>
  </si>
  <si>
    <t>2200 - Teaching Assistants - Normal Pay</t>
  </si>
  <si>
    <t>2201 - Teaching Assistants - Supply Teacher Pay</t>
  </si>
  <si>
    <t>2202 - Teaching Assistants - Holiday Pay</t>
  </si>
  <si>
    <t>2204 - Teaching Assistants - Childcare Vouchers</t>
  </si>
  <si>
    <t>2205 - Teaching Assistants - Employers NI</t>
  </si>
  <si>
    <t>2206 - Teaching Assistants - Living Wage</t>
  </si>
  <si>
    <t>2207 - Teaching Assistants - Monetary diff</t>
  </si>
  <si>
    <t>2208 - Teaching Assistants - Additional Hours</t>
  </si>
  <si>
    <t>2209 - Teaching Assistants - Casual Holiday Pay</t>
  </si>
  <si>
    <t>2210 - Teaching Assistants - LGPS Main Scheme</t>
  </si>
  <si>
    <t>2211 - Teaching Assistants - Cash Safeguard</t>
  </si>
  <si>
    <t>2212 - Teaching Assistants - Pay Protection</t>
  </si>
  <si>
    <t>2213 - Teaching Assistants - Special Needs Resp</t>
  </si>
  <si>
    <t>2215 - Teaching Assistants - Overtime</t>
  </si>
  <si>
    <t>2248 - Teaching Assistants - Occ Sick Half</t>
  </si>
  <si>
    <t>2249 - Teaching Assistants - Statutory Charge</t>
  </si>
  <si>
    <t>2251 - Teaching Assistants - Statutory Pension</t>
  </si>
  <si>
    <t>2252 - Teaching Assistants - Statutory Recovery</t>
  </si>
  <si>
    <t>2300 - Premises Staff - Normal Pay</t>
  </si>
  <si>
    <t>2301 - Premises Staff - Supply Teacher Pay</t>
  </si>
  <si>
    <t>2302 - Premises Staff - Holiday Pay</t>
  </si>
  <si>
    <t>2304 - Premises Staff - Childcare Vouchers</t>
  </si>
  <si>
    <t>2305 - Premises Staff - Employers NI</t>
  </si>
  <si>
    <t>2306 - Premises Staff - Living Wage</t>
  </si>
  <si>
    <t>2307 - Premises Staff - Monetary diff</t>
  </si>
  <si>
    <t>2308 - Premises Staff - Additional Hours</t>
  </si>
  <si>
    <t>2309 - Premises Staff - Casual Holiday Pay</t>
  </si>
  <si>
    <t>2310 - Premises Staff - LGPS Main Scheme</t>
  </si>
  <si>
    <t>2311 - Premises Staff - Cash Safeguard</t>
  </si>
  <si>
    <t>2312 - Premises Staff - Pay Protection</t>
  </si>
  <si>
    <t>2313 - Premises Staff - Special Needs Resp</t>
  </si>
  <si>
    <t>2315 - Premises Staff - Overtime</t>
  </si>
  <si>
    <t>2348 - Premises Staff - Occ Sick Half</t>
  </si>
  <si>
    <t>2349 - Premises Staff - Statutory Charge</t>
  </si>
  <si>
    <t>2351 - Premises Staff - Statutory Pension</t>
  </si>
  <si>
    <t>2352 - Premises Staff - Statutory Recovery</t>
  </si>
  <si>
    <t>2400 - Midday Supervisor - Normal Pay</t>
  </si>
  <si>
    <t>2401 - Midday Supervisor - Supply Teacher Pay</t>
  </si>
  <si>
    <t>2402 - Midday Supervisor - Holiday Pay</t>
  </si>
  <si>
    <t>2404 - Midday Supervisor - Childcare Vouchers</t>
  </si>
  <si>
    <t>2405 - Midday Supervisor - Employers NI</t>
  </si>
  <si>
    <t>2406 - Midday Supervisor - Living Wage</t>
  </si>
  <si>
    <t>2407 - Midday Supervisor - Monetary diff</t>
  </si>
  <si>
    <t>2408 - Midday Supervisor - Additional Hours</t>
  </si>
  <si>
    <t>2409 - Midday Supervisor - Casual Holiday Pay</t>
  </si>
  <si>
    <t>2410 - Midday Supervisor - LGPS Main Scheme</t>
  </si>
  <si>
    <t>2411 - Midday Supervisor - Cash Safeguard</t>
  </si>
  <si>
    <t>2412 - Midday Supervisor - Pay Protection</t>
  </si>
  <si>
    <t>2413 - Midday Supervisor - Special Needs Resp</t>
  </si>
  <si>
    <t>2415 - Midday Supervisor - Overtime</t>
  </si>
  <si>
    <t>2416 - Midday Supervisor - Occ Sick Half</t>
  </si>
  <si>
    <t>2449 - Midday Supervisor - Statutory Charge</t>
  </si>
  <si>
    <t>2450 - Midday Supervisor - Statutory Pension</t>
  </si>
  <si>
    <t>2451 - Midday Supervisor - Statutory Recovery</t>
  </si>
  <si>
    <t>2500 - Other Staff - Normal Pay</t>
  </si>
  <si>
    <t>2501 - Other Staff - Supply Teacher Pay</t>
  </si>
  <si>
    <t>2502 - Other Staff - Holiday Pay on Leaving</t>
  </si>
  <si>
    <t>2504 - Other Staff - Childcare Vouchers</t>
  </si>
  <si>
    <t>2505 - Other Staff - Employers NI</t>
  </si>
  <si>
    <t>2506 - Other Staff - Living Wage</t>
  </si>
  <si>
    <t>2507 - Other Staff - Monetary diff</t>
  </si>
  <si>
    <t>2508 - Other Staff - Additional Hours</t>
  </si>
  <si>
    <t>2509 - Other Staff - Casual Holiday Pay</t>
  </si>
  <si>
    <t>2510 - Other Staff - LGPS Main Scheme</t>
  </si>
  <si>
    <t>2511 - Other Staff - Cash Safeguard</t>
  </si>
  <si>
    <t>2512 - Other Staff - Pay Protection</t>
  </si>
  <si>
    <t>2513 - Other Staff - Special Needs Resp</t>
  </si>
  <si>
    <t>2515 - Other Staff - Overtime</t>
  </si>
  <si>
    <t>2516 - Other Staff - Occ Sick Half</t>
  </si>
  <si>
    <t>2549 - Other Staff - Statutory Charge</t>
  </si>
  <si>
    <t>2550 - Other Staff - Statutory Pension</t>
  </si>
  <si>
    <t>2551 - Other Staff - Statutory Recovery</t>
  </si>
  <si>
    <t>2600 - Finance and Admin - Normal Pay</t>
  </si>
  <si>
    <t>2601 - Finance and Admin - Supply Teacher Pay</t>
  </si>
  <si>
    <t>2602 - Finance and Admin - Holiday Pay</t>
  </si>
  <si>
    <t>2604 - Finance and Admin - Childcare Vouchers</t>
  </si>
  <si>
    <t>2605 - Finance and Admin - Employers NI</t>
  </si>
  <si>
    <t>2606 - Finance and Admin - Living Wage</t>
  </si>
  <si>
    <t>2607 - Finance and Admin - Monetary diff</t>
  </si>
  <si>
    <t>2608 - Finance and Admin - Additional Hours</t>
  </si>
  <si>
    <t>2609 - Finance and Admin - Casual Holiday Pay</t>
  </si>
  <si>
    <t>2610 - Finance and Admin - LGPS Main Scheme</t>
  </si>
  <si>
    <t>2611 - Finance and Admin - Cash Safeguard</t>
  </si>
  <si>
    <t>2612 - Finance and Admin - Pay Protection</t>
  </si>
  <si>
    <t>2613 - Finance and Admin - Special Needs Resp</t>
  </si>
  <si>
    <t>2615 - Finance and Admin - Overtime</t>
  </si>
  <si>
    <t>2648 - Finance and Admin - Occ Sick Half</t>
  </si>
  <si>
    <t>2649 - Finance and Admin - Statutory Charge</t>
  </si>
  <si>
    <t>2651 - Finance and Admin - Statutory Pension</t>
  </si>
  <si>
    <t>2652 - Finance and Admin - Statutory Recovery</t>
  </si>
  <si>
    <t>2900 - Agency Supply Cover</t>
  </si>
  <si>
    <t>3000 - Repairs &amp; Maintenance (Buildings)</t>
  </si>
  <si>
    <t>3005 - Equipment Repairs and Maintenance</t>
  </si>
  <si>
    <t>3010 - Grounds Maintenance</t>
  </si>
  <si>
    <t>3020 - PFI Charges</t>
  </si>
  <si>
    <t>3041 - PAT Testing</t>
  </si>
  <si>
    <t>3042 - Uniform &amp; Protective Clothing</t>
  </si>
  <si>
    <t>3101 - Hygiene Services</t>
  </si>
  <si>
    <t>3102 - Cleaning Equipment</t>
  </si>
  <si>
    <t>3103 - Cleaning Materials</t>
  </si>
  <si>
    <t>3104 - Window Cleaning</t>
  </si>
  <si>
    <t>3105 - Cleaning Contract</t>
  </si>
  <si>
    <t>3200 - Water</t>
  </si>
  <si>
    <t>3201 - Sewerage</t>
  </si>
  <si>
    <t>3205 - Gas</t>
  </si>
  <si>
    <t>3210 - Electricity</t>
  </si>
  <si>
    <t>3215 - Oil</t>
  </si>
  <si>
    <t>3300 - Fire Alarm and Extinguishers</t>
  </si>
  <si>
    <t>3301 - Pest Control</t>
  </si>
  <si>
    <t>3302 - Refuse Collection</t>
  </si>
  <si>
    <t>3400 - Medical Requisites</t>
  </si>
  <si>
    <t>3401 - Business Rates</t>
  </si>
  <si>
    <t>3402 - Rent</t>
  </si>
  <si>
    <t>3403 - Insurance</t>
  </si>
  <si>
    <t>3500 - Security Alarm</t>
  </si>
  <si>
    <t>3600 - Security Patrol</t>
  </si>
  <si>
    <t>3601 - CCTV Monitoring</t>
  </si>
  <si>
    <t>3602 - Security Services</t>
  </si>
  <si>
    <t>3603 - Health and Safety</t>
  </si>
  <si>
    <t>3604 - Swimming Pool</t>
  </si>
  <si>
    <t>4005 - Books</t>
  </si>
  <si>
    <t>4010 - Equipment (Non IT)</t>
  </si>
  <si>
    <t>4025 - Photocopying</t>
  </si>
  <si>
    <t>4045 - Furniture</t>
  </si>
  <si>
    <t>4050 - Student Rewards</t>
  </si>
  <si>
    <t>4051 - School Uniform</t>
  </si>
  <si>
    <t>4125 - Minibus Costs</t>
  </si>
  <si>
    <t>4126 - Vehicle Hire</t>
  </si>
  <si>
    <t>4127 - Taxis</t>
  </si>
  <si>
    <t>4150 - Examination Fees</t>
  </si>
  <si>
    <t>4170 - Work Experience</t>
  </si>
  <si>
    <t>5010 - Catering Equipment</t>
  </si>
  <si>
    <t>5011 - Catering Client Svc Monitor</t>
  </si>
  <si>
    <t>5012 - Catering Maintenance &amp; Repairs</t>
  </si>
  <si>
    <t>5013 - Catering</t>
  </si>
  <si>
    <t>5014 - Hospitality</t>
  </si>
  <si>
    <t>5015 - Catering Supplies</t>
  </si>
  <si>
    <t>5016 - Catering Service Contact</t>
  </si>
  <si>
    <t>5050 - School Meals</t>
  </si>
  <si>
    <t>5100 - Fixed Line Communications</t>
  </si>
  <si>
    <t>5105 - Mobile Communications</t>
  </si>
  <si>
    <t>5111 - Subscriptions</t>
  </si>
  <si>
    <t>5112 - IT Hardware</t>
  </si>
  <si>
    <t>5113 - IT Software and Licences</t>
  </si>
  <si>
    <t>5114 - IT Consumables</t>
  </si>
  <si>
    <t>5116 - IT Operating Leases</t>
  </si>
  <si>
    <t>5117 - IT Service Agreements</t>
  </si>
  <si>
    <t>5118 - Broadband</t>
  </si>
  <si>
    <t>5155 - Bank Charges</t>
  </si>
  <si>
    <t>5205 - Postage</t>
  </si>
  <si>
    <t>5206 - Stationery</t>
  </si>
  <si>
    <t>5207 - General Office Expenses</t>
  </si>
  <si>
    <t>5208 - Photocopying</t>
  </si>
  <si>
    <t>5209 - PS Financials</t>
  </si>
  <si>
    <t>5315 - Staff Advertising</t>
  </si>
  <si>
    <t>5316 - Interview Expenses</t>
  </si>
  <si>
    <t>5317 - Long Service Awards</t>
  </si>
  <si>
    <t>5318 - DBS Checks</t>
  </si>
  <si>
    <t>5415 - Governance Service</t>
  </si>
  <si>
    <t>5416 - Governing Body Clerking Service</t>
  </si>
  <si>
    <t>5417 - Human Resources</t>
  </si>
  <si>
    <t>5418 - Legal Services</t>
  </si>
  <si>
    <t>5419 - Management Information Service</t>
  </si>
  <si>
    <t>5421 - Conference Expenses</t>
  </si>
  <si>
    <t>5422 - De-delegation : Access &amp; FSM Services</t>
  </si>
  <si>
    <t>5423 - Staff Services - Consultancy</t>
  </si>
  <si>
    <t>5424 - Marketing and Communication</t>
  </si>
  <si>
    <t>5425 - Payroll</t>
  </si>
  <si>
    <t>5426 - School Improvement &amp; Skills</t>
  </si>
  <si>
    <t>5427 - Services to Schools</t>
  </si>
  <si>
    <t>5500 - Top Slice For Ebor Centralised Services</t>
  </si>
  <si>
    <t>5700 - Training Course Fees</t>
  </si>
  <si>
    <t>5701 - Training Travel</t>
  </si>
  <si>
    <t>5702 - Courses / Instructors</t>
  </si>
  <si>
    <t>5900 - External Audit</t>
  </si>
  <si>
    <t>5901 - Internal Audit</t>
  </si>
  <si>
    <t>6100 - Staff Travel &amp; Subsistence</t>
  </si>
  <si>
    <t>6101 - Staff Accommodation</t>
  </si>
  <si>
    <t>6500 - Trips Travel Costs</t>
  </si>
  <si>
    <t>6510 - Trips Food and Drink</t>
  </si>
  <si>
    <t>6520 - Trips Accommodation and / or Entrance</t>
  </si>
  <si>
    <t>6530 - Trips Insurance</t>
  </si>
  <si>
    <t>8100 - DfE Devolved Formula Capital Grant</t>
  </si>
  <si>
    <t>8200 - Land &amp; Buildings Capital Acquisition</t>
  </si>
  <si>
    <t>Today's Date</t>
  </si>
  <si>
    <t>Total Cost</t>
  </si>
  <si>
    <t>Password = Pete</t>
  </si>
  <si>
    <t>Sales Invoice Request Form</t>
  </si>
  <si>
    <t>Total Cost
(£)</t>
  </si>
  <si>
    <t>VAT
(£)</t>
  </si>
  <si>
    <t>Net Cost
(£)</t>
  </si>
  <si>
    <t>Authorised by</t>
  </si>
  <si>
    <t>Supplier's Purchase
Order Number</t>
  </si>
  <si>
    <t>Raised By</t>
  </si>
  <si>
    <t>Description of Item / Service</t>
  </si>
  <si>
    <t>Dates / Times
(If applicable)</t>
  </si>
  <si>
    <t>Reason for Invoice</t>
  </si>
  <si>
    <t>Finance Use Only</t>
  </si>
  <si>
    <t>Contact Name</t>
  </si>
  <si>
    <t>Contact Telephone Number</t>
  </si>
  <si>
    <t>Contact Details:</t>
  </si>
  <si>
    <t>Company / Organisation Name</t>
  </si>
  <si>
    <t>Contact Email Address</t>
  </si>
  <si>
    <t>Invoice Details:</t>
  </si>
  <si>
    <t>Receipts / Contract Attached</t>
  </si>
  <si>
    <t>Address Line 2</t>
  </si>
  <si>
    <t>City</t>
  </si>
  <si>
    <t>Post Code</t>
  </si>
  <si>
    <t xml:space="preserve">Contact Address:       </t>
  </si>
  <si>
    <t>Address Line 1</t>
  </si>
  <si>
    <t>Submitted</t>
  </si>
  <si>
    <t>Unit</t>
  </si>
  <si>
    <t>Camblesforth Community Primary Academy</t>
  </si>
  <si>
    <t>Sigglesthorne CofE Primary Academy</t>
  </si>
  <si>
    <t>Teaching Assistants - ET Teachers Pensio</t>
  </si>
  <si>
    <t>Caretaker Supplies</t>
  </si>
  <si>
    <t>Capitation</t>
  </si>
  <si>
    <t>Professional Services - Educational</t>
  </si>
  <si>
    <t>Professional Services - Non Educational</t>
  </si>
  <si>
    <t>2203 - Teaching Assistants - ET Teachers Pensio</t>
  </si>
  <si>
    <t>3100 - Caretaker Supplies</t>
  </si>
  <si>
    <t>4030 - Capitation</t>
  </si>
  <si>
    <t>4135 - Professional Services - Educational</t>
  </si>
  <si>
    <t>5140 - Professional Services - Non Educational</t>
  </si>
  <si>
    <t>Staff Development</t>
  </si>
  <si>
    <t>School Trips</t>
  </si>
  <si>
    <t>Alderman Cogan's Church of England Primary Academy</t>
  </si>
  <si>
    <t>Hob Moor Oaks Academy</t>
  </si>
  <si>
    <t>Hob Moor Primary Academy</t>
  </si>
  <si>
    <t>Park Grove Primary Academy</t>
  </si>
  <si>
    <t>Sproatley Endowed Chuch of England Academy</t>
  </si>
  <si>
    <t>Tockwith Church of England Primary Academy</t>
  </si>
  <si>
    <t>Group</t>
  </si>
  <si>
    <t>Code</t>
  </si>
  <si>
    <t>Count</t>
  </si>
  <si>
    <t>Secruity</t>
  </si>
  <si>
    <t>Approver 1
£0.00
to
£1000.00</t>
  </si>
  <si>
    <t>Approver 2
£1000.01
to
£10000.00</t>
  </si>
  <si>
    <t>Approver 3
£10000.01
to
£50,000</t>
  </si>
  <si>
    <t>Approver 4
£50000.01
to
infinity</t>
  </si>
  <si>
    <t>ACS</t>
  </si>
  <si>
    <t>ADMIN</t>
  </si>
  <si>
    <t>ADM001</t>
  </si>
  <si>
    <t>A_ADMIN</t>
  </si>
  <si>
    <t>Headteacher</t>
  </si>
  <si>
    <t>Executive Headteacher</t>
  </si>
  <si>
    <t>FD</t>
  </si>
  <si>
    <t>CEO</t>
  </si>
  <si>
    <t xml:space="preserve"> GAG Funding Pupil Lead</t>
  </si>
  <si>
    <t>CURR</t>
  </si>
  <si>
    <t>ART001</t>
  </si>
  <si>
    <t xml:space="preserve"> Educational Services Grant</t>
  </si>
  <si>
    <t>CAM</t>
  </si>
  <si>
    <t>WAC</t>
  </si>
  <si>
    <t>ASC001</t>
  </si>
  <si>
    <t>A_WAC</t>
  </si>
  <si>
    <t xml:space="preserve"> High Needs Funding</t>
  </si>
  <si>
    <t>ASS001</t>
  </si>
  <si>
    <t>Assessment</t>
  </si>
  <si>
    <t xml:space="preserve"> Infant Class Size Funding</t>
  </si>
  <si>
    <t>BEH001</t>
  </si>
  <si>
    <t xml:space="preserve"> Free School Meals</t>
  </si>
  <si>
    <t>HMO</t>
  </si>
  <si>
    <t>BRE001</t>
  </si>
  <si>
    <t xml:space="preserve"> RPA Contribution</t>
  </si>
  <si>
    <t>HMS</t>
  </si>
  <si>
    <t>BUS001</t>
  </si>
  <si>
    <t xml:space="preserve"> Minimum Funding Guarantee</t>
  </si>
  <si>
    <t>CAP</t>
  </si>
  <si>
    <t>CAP001</t>
  </si>
  <si>
    <t>A_CAP</t>
  </si>
  <si>
    <t xml:space="preserve"> Lump Sum Funding</t>
  </si>
  <si>
    <t>MAR</t>
  </si>
  <si>
    <t>CAT</t>
  </si>
  <si>
    <t>CAT001</t>
  </si>
  <si>
    <t>A_CAT</t>
  </si>
  <si>
    <t xml:space="preserve"> PE Grant</t>
  </si>
  <si>
    <t>PGS</t>
  </si>
  <si>
    <t>COO001</t>
  </si>
  <si>
    <t xml:space="preserve"> LACSEG</t>
  </si>
  <si>
    <t>DAT001</t>
  </si>
  <si>
    <t xml:space="preserve"> Insurance</t>
  </si>
  <si>
    <t>CPD001</t>
  </si>
  <si>
    <t>SHS</t>
  </si>
  <si>
    <t>DRA001</t>
  </si>
  <si>
    <t xml:space="preserve"> Teacher Threshold</t>
  </si>
  <si>
    <t>SIG</t>
  </si>
  <si>
    <t>DUK001</t>
  </si>
  <si>
    <t xml:space="preserve"> Pupil Premium</t>
  </si>
  <si>
    <t>SPR</t>
  </si>
  <si>
    <t>EMS001</t>
  </si>
  <si>
    <t xml:space="preserve"> Business Rates</t>
  </si>
  <si>
    <t>TOC</t>
  </si>
  <si>
    <t>ENG001</t>
  </si>
  <si>
    <t xml:space="preserve"> Start Up Grant (A)</t>
  </si>
  <si>
    <t>ERP001</t>
  </si>
  <si>
    <t xml:space="preserve"> Start Up Grant (B)</t>
  </si>
  <si>
    <t>EYR001</t>
  </si>
  <si>
    <t xml:space="preserve"> SEN</t>
  </si>
  <si>
    <t>FOT001</t>
  </si>
  <si>
    <t xml:space="preserve"> SEN Funding (Above 15hrs)</t>
  </si>
  <si>
    <t>GEO001</t>
  </si>
  <si>
    <t xml:space="preserve"> Donations and / or Voluntary Funds</t>
  </si>
  <si>
    <t>HIS001</t>
  </si>
  <si>
    <t xml:space="preserve"> Breakfast Club</t>
  </si>
  <si>
    <t>HUM001</t>
  </si>
  <si>
    <t xml:space="preserve"> After School Club</t>
  </si>
  <si>
    <t>HSC001</t>
  </si>
  <si>
    <t xml:space="preserve"> Nursery / Preschool</t>
  </si>
  <si>
    <t>ICT001</t>
  </si>
  <si>
    <t>A_ICT</t>
  </si>
  <si>
    <t xml:space="preserve"> Lettings and Room Hire</t>
  </si>
  <si>
    <t>KS1001</t>
  </si>
  <si>
    <t xml:space="preserve"> Transport Income</t>
  </si>
  <si>
    <t>KS2001</t>
  </si>
  <si>
    <t xml:space="preserve"> Sales of Other Goods and Services</t>
  </si>
  <si>
    <t>KS2002</t>
  </si>
  <si>
    <t xml:space="preserve"> Music Services</t>
  </si>
  <si>
    <t>LIB001</t>
  </si>
  <si>
    <t xml:space="preserve"> Catering</t>
  </si>
  <si>
    <t>LIT001</t>
  </si>
  <si>
    <t xml:space="preserve"> Forest Schools</t>
  </si>
  <si>
    <t>MAT001</t>
  </si>
  <si>
    <t xml:space="preserve"> Trip Income</t>
  </si>
  <si>
    <t>MFL001</t>
  </si>
  <si>
    <t xml:space="preserve"> Staff Services - Consultancy</t>
  </si>
  <si>
    <t>MISC</t>
  </si>
  <si>
    <t>MSC001</t>
  </si>
  <si>
    <t>A_MISC</t>
  </si>
  <si>
    <t xml:space="preserve"> Training Course Fees</t>
  </si>
  <si>
    <t>MUS001</t>
  </si>
  <si>
    <t xml:space="preserve"> Swimming Pool</t>
  </si>
  <si>
    <t>CPD</t>
  </si>
  <si>
    <t>NQT001</t>
  </si>
  <si>
    <t>A_CPD</t>
  </si>
  <si>
    <t xml:space="preserve"> Miscellaneous</t>
  </si>
  <si>
    <t>NLC001</t>
  </si>
  <si>
    <t xml:space="preserve"> Summer School</t>
  </si>
  <si>
    <t>NUM001</t>
  </si>
  <si>
    <t xml:space="preserve"> Yr7 Numeracy &amp; Literacy Catchup</t>
  </si>
  <si>
    <t>Brotherton and Byram Headteacher Card</t>
  </si>
  <si>
    <t>NUR001</t>
  </si>
  <si>
    <t xml:space="preserve"> Department / Subject Income</t>
  </si>
  <si>
    <t>Ebor Acdemy Trust Headteacher Card</t>
  </si>
  <si>
    <t>PAS001</t>
  </si>
  <si>
    <t xml:space="preserve"> Uniforms Income</t>
  </si>
  <si>
    <t>Ebor Academy Filey Headteacher Card</t>
  </si>
  <si>
    <t>PHY001</t>
  </si>
  <si>
    <t>Premises Manager</t>
  </si>
  <si>
    <t xml:space="preserve"> Sponsor Income</t>
  </si>
  <si>
    <t>Haxby Road Headteacher Card</t>
  </si>
  <si>
    <t>PREM</t>
  </si>
  <si>
    <t>PRE001</t>
  </si>
  <si>
    <t>A_PREM</t>
  </si>
  <si>
    <t xml:space="preserve"> School Direct</t>
  </si>
  <si>
    <t>Robert Wilkinson Headteacher Card</t>
  </si>
  <si>
    <t>PPR001</t>
  </si>
  <si>
    <t xml:space="preserve"> School to School Support</t>
  </si>
  <si>
    <t>Camblesforth Headteacher Card</t>
  </si>
  <si>
    <t>REG001</t>
  </si>
  <si>
    <t xml:space="preserve"> Bank Interest</t>
  </si>
  <si>
    <t>Sigglesthorne Headteacher Card</t>
  </si>
  <si>
    <t>SCH001</t>
  </si>
  <si>
    <t xml:space="preserve"> Teachers - Normal Pay</t>
  </si>
  <si>
    <t>Alderman Cogan's Headteacher Card</t>
  </si>
  <si>
    <t>SCI001</t>
  </si>
  <si>
    <t xml:space="preserve"> Teachers - Supply Teacher Pay</t>
  </si>
  <si>
    <t>Hob Moor Oaks Headteacher Card</t>
  </si>
  <si>
    <t>SCM001</t>
  </si>
  <si>
    <t xml:space="preserve"> Teachers - Holiday Pay</t>
  </si>
  <si>
    <t>Hob Moor Primary Headteacher Card</t>
  </si>
  <si>
    <t>SDW001</t>
  </si>
  <si>
    <t xml:space="preserve"> Teachers - ET Teachers Pension ER</t>
  </si>
  <si>
    <t>Marfleet Headteacher Card</t>
  </si>
  <si>
    <t>SEN001</t>
  </si>
  <si>
    <t xml:space="preserve"> Teachers - Childcare Vouchers</t>
  </si>
  <si>
    <t>Park Grove Headteacher Card</t>
  </si>
  <si>
    <t>OTHER</t>
  </si>
  <si>
    <t>SFD001</t>
  </si>
  <si>
    <t xml:space="preserve"> Teachers - Employers NI</t>
  </si>
  <si>
    <t>Staynor Hall Headteacher Card</t>
  </si>
  <si>
    <t>SLT001</t>
  </si>
  <si>
    <t xml:space="preserve"> Teachers - Living Wage</t>
  </si>
  <si>
    <t>Sproatley Headteacher Card</t>
  </si>
  <si>
    <t>SUM001</t>
  </si>
  <si>
    <t xml:space="preserve"> Teachers - Monetary diff</t>
  </si>
  <si>
    <t>Tockwith Headteacher Card</t>
  </si>
  <si>
    <t>STS001</t>
  </si>
  <si>
    <t xml:space="preserve"> Teachers - Additional Hours</t>
  </si>
  <si>
    <t>TNY001</t>
  </si>
  <si>
    <t xml:space="preserve"> Teachers - Casual Holiday Pay</t>
  </si>
  <si>
    <t>WRL001</t>
  </si>
  <si>
    <t xml:space="preserve"> Teachers - LGPS Main Scheme</t>
  </si>
  <si>
    <t>TRIPS</t>
  </si>
  <si>
    <t>TRP001</t>
  </si>
  <si>
    <t>A_TRIPS</t>
  </si>
  <si>
    <t xml:space="preserve"> Teachers - Cash Safeguard</t>
  </si>
  <si>
    <t xml:space="preserve"> Teachers - Pay Protection</t>
  </si>
  <si>
    <t xml:space="preserve"> Teachers - Special Needs Resp</t>
  </si>
  <si>
    <t xml:space="preserve"> Teachers - TLR2 Payment</t>
  </si>
  <si>
    <t xml:space="preserve"> Teachers - Overtime</t>
  </si>
  <si>
    <t xml:space="preserve"> Teachers - Occ Sick Half</t>
  </si>
  <si>
    <t xml:space="preserve"> Teachers - Statutory Charge</t>
  </si>
  <si>
    <t xml:space="preserve"> Teachers - Statutory Pension</t>
  </si>
  <si>
    <t xml:space="preserve"> Teachers - Statutory Recovery</t>
  </si>
  <si>
    <t xml:space="preserve"> Technicians - Normal Pay</t>
  </si>
  <si>
    <t xml:space="preserve"> Technicians - Supply Teacher Pay</t>
  </si>
  <si>
    <t xml:space="preserve"> Technicians - Holiday Pay</t>
  </si>
  <si>
    <t xml:space="preserve"> Technicians - Childcare Vouchers</t>
  </si>
  <si>
    <t xml:space="preserve"> Technicians - Employers NI</t>
  </si>
  <si>
    <t xml:space="preserve"> Technicians - Living Wage</t>
  </si>
  <si>
    <t>Credit Card - Receipt Attached</t>
  </si>
  <si>
    <t xml:space="preserve"> Technicians - Monetary diff</t>
  </si>
  <si>
    <t xml:space="preserve"> Technicians - Additional Hours</t>
  </si>
  <si>
    <t>Y</t>
  </si>
  <si>
    <t xml:space="preserve"> Technicians - Casual Holiday Pay</t>
  </si>
  <si>
    <t>N</t>
  </si>
  <si>
    <t xml:space="preserve"> Technicians - LGPS Main Scheme</t>
  </si>
  <si>
    <t xml:space="preserve"> Technicians - Cash Safeguard</t>
  </si>
  <si>
    <t>Years</t>
  </si>
  <si>
    <t xml:space="preserve"> Technicians - Pay Protection</t>
  </si>
  <si>
    <t>2015/16</t>
  </si>
  <si>
    <t xml:space="preserve"> Technicians - Special Needs Resp</t>
  </si>
  <si>
    <t>2016/17</t>
  </si>
  <si>
    <t xml:space="preserve"> Technicians - Overtime</t>
  </si>
  <si>
    <t>2017/18</t>
  </si>
  <si>
    <t xml:space="preserve"> Technicians - Occ Sick Half</t>
  </si>
  <si>
    <t xml:space="preserve"> Technicians - Statutory Charge</t>
  </si>
  <si>
    <t xml:space="preserve"> Technicians - Statutory Pension</t>
  </si>
  <si>
    <t xml:space="preserve"> Technicians - Statutory Recovery</t>
  </si>
  <si>
    <t xml:space="preserve"> Teaching Assistants - Normal Pay</t>
  </si>
  <si>
    <t xml:space="preserve"> Teaching Assistants - Supply Teacher Pay</t>
  </si>
  <si>
    <t xml:space="preserve"> Teaching Assistants - Holiday Pay</t>
  </si>
  <si>
    <t xml:space="preserve"> Teaching Assistants - Childcare Vouchers</t>
  </si>
  <si>
    <t xml:space="preserve"> Teaching Assistants - Employers NI</t>
  </si>
  <si>
    <t xml:space="preserve"> Teaching Assistants - Living Wage</t>
  </si>
  <si>
    <t xml:space="preserve"> Teaching Assistants - Monetary diff</t>
  </si>
  <si>
    <t xml:space="preserve"> Teaching Assistants - Additional Hours</t>
  </si>
  <si>
    <t xml:space="preserve"> Teaching Assistants - Casual Holiday Pay</t>
  </si>
  <si>
    <t xml:space="preserve"> Teaching Assistants - LGPS Main Scheme</t>
  </si>
  <si>
    <t xml:space="preserve"> Teaching Assistants - Cash Safeguard</t>
  </si>
  <si>
    <t xml:space="preserve"> Teaching Assistants - Pay Protection</t>
  </si>
  <si>
    <t xml:space="preserve"> Teaching Assistants - Special Needs Resp</t>
  </si>
  <si>
    <t xml:space="preserve"> Teaching Assistants - Overtime</t>
  </si>
  <si>
    <t xml:space="preserve"> Teaching Assistants - Occ Sick Half</t>
  </si>
  <si>
    <t xml:space="preserve"> Teaching Assistants - Statutory Charge</t>
  </si>
  <si>
    <t xml:space="preserve"> Teaching Assistants - Statutory Pension</t>
  </si>
  <si>
    <t xml:space="preserve"> Teaching Assistants - Statutory Recovery</t>
  </si>
  <si>
    <t xml:space="preserve"> Premises Staff - Normal Pay</t>
  </si>
  <si>
    <t xml:space="preserve"> Premises Staff - Supply Teacher Pay</t>
  </si>
  <si>
    <t xml:space="preserve"> Premises Staff - Holiday Pay</t>
  </si>
  <si>
    <t xml:space="preserve"> Premises Staff - Childcare Vouchers</t>
  </si>
  <si>
    <t xml:space="preserve"> Premises Staff - Employers NI</t>
  </si>
  <si>
    <t xml:space="preserve"> Premises Staff - Living Wage</t>
  </si>
  <si>
    <t xml:space="preserve"> Premises Staff - Monetary diff</t>
  </si>
  <si>
    <t xml:space="preserve"> Premises Staff - Additional Hours</t>
  </si>
  <si>
    <t xml:space="preserve"> Premises Staff - Casual Holiday Pay</t>
  </si>
  <si>
    <t xml:space="preserve"> Premises Staff - LGPS Main Scheme</t>
  </si>
  <si>
    <t xml:space="preserve"> Premises Staff - Cash Safeguard</t>
  </si>
  <si>
    <t xml:space="preserve"> Premises Staff - Pay Protection</t>
  </si>
  <si>
    <t xml:space="preserve"> Premises Staff - Special Needs Resp</t>
  </si>
  <si>
    <t xml:space="preserve"> Premises Staff - Overtime</t>
  </si>
  <si>
    <t xml:space="preserve"> Premises Staff - Occ Sick Half</t>
  </si>
  <si>
    <t xml:space="preserve"> Premises Staff - Statutory Charge</t>
  </si>
  <si>
    <t xml:space="preserve"> Premises Staff - Statutory Pension</t>
  </si>
  <si>
    <t xml:space="preserve"> Premises Staff - Statutory Recovery</t>
  </si>
  <si>
    <t xml:space="preserve"> Midday Supervisor - Normal Pay</t>
  </si>
  <si>
    <t xml:space="preserve"> Midday Supervisor - Supply Teacher Pay</t>
  </si>
  <si>
    <t xml:space="preserve"> Midday Supervisor - Holiday Pay</t>
  </si>
  <si>
    <t xml:space="preserve"> Midday Supervisor - Childcare Vouchers</t>
  </si>
  <si>
    <t xml:space="preserve"> Midday Supervisor - Employers NI</t>
  </si>
  <si>
    <t xml:space="preserve"> Midday Supervisor - Living Wage</t>
  </si>
  <si>
    <t xml:space="preserve"> Midday Supervisor - Monetary diff</t>
  </si>
  <si>
    <t xml:space="preserve"> Midday Supervisor - Additional Hours</t>
  </si>
  <si>
    <t xml:space="preserve"> Midday Supervisor - Casual Holiday Pay</t>
  </si>
  <si>
    <t xml:space="preserve"> Midday Supervisor - LGPS Main Scheme</t>
  </si>
  <si>
    <t xml:space="preserve"> Midday Supervisor - Cash Safeguard</t>
  </si>
  <si>
    <t xml:space="preserve"> Midday Supervisor - Pay Protection</t>
  </si>
  <si>
    <t xml:space="preserve"> Midday Supervisor - Special Needs Resp</t>
  </si>
  <si>
    <t xml:space="preserve"> Midday Supervisor - Overtime</t>
  </si>
  <si>
    <t xml:space="preserve"> Midday Supervisor - Occ Sick Half</t>
  </si>
  <si>
    <t xml:space="preserve"> Midday Supervisor - Statutory Charge</t>
  </si>
  <si>
    <t xml:space="preserve"> Midday Supervisor - Statutory Pension</t>
  </si>
  <si>
    <t xml:space="preserve"> Midday Supervisor - Statutory Recovery</t>
  </si>
  <si>
    <t xml:space="preserve"> Other Staff - Normal Pay</t>
  </si>
  <si>
    <t xml:space="preserve"> Other Staff - Supply Teacher Pay</t>
  </si>
  <si>
    <t xml:space="preserve"> Other Staff - Holiday Pay on Leaving</t>
  </si>
  <si>
    <t xml:space="preserve"> Other Staff - Childcare Vouchers</t>
  </si>
  <si>
    <t xml:space="preserve"> Other Staff - Employers NI</t>
  </si>
  <si>
    <t xml:space="preserve"> Other Staff - Living Wage</t>
  </si>
  <si>
    <t xml:space="preserve"> Other Staff - Monetary diff</t>
  </si>
  <si>
    <t xml:space="preserve"> Other Staff - Additional Hours</t>
  </si>
  <si>
    <t xml:space="preserve"> Other Staff - Casual Holiday Pay</t>
  </si>
  <si>
    <t xml:space="preserve"> Other Staff - LGPS Main Scheme</t>
  </si>
  <si>
    <t xml:space="preserve"> Other Staff - Cash Safeguard</t>
  </si>
  <si>
    <t xml:space="preserve"> Other Staff - Pay Protection</t>
  </si>
  <si>
    <t xml:space="preserve"> Other Staff - Special Needs Resp</t>
  </si>
  <si>
    <t xml:space="preserve"> Other Staff - Overtime</t>
  </si>
  <si>
    <t xml:space="preserve"> Other Staff - Occ Sick Half</t>
  </si>
  <si>
    <t xml:space="preserve"> Other Staff - Statutory Charge</t>
  </si>
  <si>
    <t xml:space="preserve"> Other Staff - Statutory Pension</t>
  </si>
  <si>
    <t xml:space="preserve"> Other Staff - Statutory Recovery</t>
  </si>
  <si>
    <t xml:space="preserve"> Finance and Admin - Normal Pay</t>
  </si>
  <si>
    <t xml:space="preserve"> Finance and Admin - Supply Teacher Pay</t>
  </si>
  <si>
    <t xml:space="preserve"> Finance and Admin - Holiday Pay</t>
  </si>
  <si>
    <t xml:space="preserve"> Finance and Admin - Childcare Vouchers</t>
  </si>
  <si>
    <t xml:space="preserve"> Finance and Admin - Employers NI</t>
  </si>
  <si>
    <t xml:space="preserve"> Finance and Admin - Living Wage</t>
  </si>
  <si>
    <t xml:space="preserve"> Finance and Admin - Monetary diff</t>
  </si>
  <si>
    <t xml:space="preserve"> Finance and Admin - Additional Hours</t>
  </si>
  <si>
    <t xml:space="preserve"> Finance and Admin - Casual Holiday Pay</t>
  </si>
  <si>
    <t xml:space="preserve"> Finance and Admin - LGPS Main Scheme</t>
  </si>
  <si>
    <t xml:space="preserve"> Finance and Admin - Cash Safeguard</t>
  </si>
  <si>
    <t xml:space="preserve"> Finance and Admin - Pay Protection</t>
  </si>
  <si>
    <t xml:space="preserve"> Finance and Admin - Special Needs Resp</t>
  </si>
  <si>
    <t/>
  </si>
  <si>
    <t xml:space="preserve"> Finance and Admin - Overtime</t>
  </si>
  <si>
    <t xml:space="preserve"> Finance and Admin - Occ Sick Half</t>
  </si>
  <si>
    <t xml:space="preserve"> Finance and Admin - Statutory Charge</t>
  </si>
  <si>
    <t xml:space="preserve"> Finance and Admin - Statutory Pension</t>
  </si>
  <si>
    <t xml:space="preserve"> Finance and Admin - Statutory Recovery</t>
  </si>
  <si>
    <t xml:space="preserve"> Agency Supply Cover</t>
  </si>
  <si>
    <t>Apprentice Levy</t>
  </si>
  <si>
    <t>2905 - Apprentice Levy</t>
  </si>
  <si>
    <t xml:space="preserve"> Repairs &amp; Maintenance (Buildings)</t>
  </si>
  <si>
    <t xml:space="preserve"> Equipment Repairs and Maintenance</t>
  </si>
  <si>
    <t xml:space="preserve"> Grounds Maintenance</t>
  </si>
  <si>
    <t xml:space="preserve"> PFI Charges</t>
  </si>
  <si>
    <t xml:space="preserve"> PAT Testing</t>
  </si>
  <si>
    <t xml:space="preserve"> Uniform &amp; Protective Clothing</t>
  </si>
  <si>
    <t xml:space="preserve"> Hygiene Services</t>
  </si>
  <si>
    <t xml:space="preserve"> Cleaning Equipment</t>
  </si>
  <si>
    <t xml:space="preserve"> Cleaning Materials</t>
  </si>
  <si>
    <t xml:space="preserve"> Window Cleaning</t>
  </si>
  <si>
    <t xml:space="preserve"> Cleaning Contract</t>
  </si>
  <si>
    <t xml:space="preserve"> Water</t>
  </si>
  <si>
    <t xml:space="preserve"> Sewerage</t>
  </si>
  <si>
    <t xml:space="preserve"> Gas</t>
  </si>
  <si>
    <t xml:space="preserve"> Electricity</t>
  </si>
  <si>
    <t xml:space="preserve"> Oil</t>
  </si>
  <si>
    <t xml:space="preserve"> Fire Alarm and Extinguishers</t>
  </si>
  <si>
    <t xml:space="preserve"> Pest Control</t>
  </si>
  <si>
    <t xml:space="preserve"> Refuse Collection</t>
  </si>
  <si>
    <t xml:space="preserve"> Medical Requisites</t>
  </si>
  <si>
    <t xml:space="preserve"> Rent</t>
  </si>
  <si>
    <t xml:space="preserve"> Security Alarm</t>
  </si>
  <si>
    <t xml:space="preserve"> Security Patrol</t>
  </si>
  <si>
    <t xml:space="preserve"> CCTV Monitoring</t>
  </si>
  <si>
    <t xml:space="preserve"> Security Services</t>
  </si>
  <si>
    <t xml:space="preserve"> Health and Safety</t>
  </si>
  <si>
    <t xml:space="preserve"> Books</t>
  </si>
  <si>
    <t xml:space="preserve"> Equipment (Non IT)</t>
  </si>
  <si>
    <t xml:space="preserve"> Photocopying</t>
  </si>
  <si>
    <t xml:space="preserve"> Furniture</t>
  </si>
  <si>
    <t xml:space="preserve"> Student Rewards</t>
  </si>
  <si>
    <t xml:space="preserve"> School Uniform</t>
  </si>
  <si>
    <t xml:space="preserve"> Minibus Costs</t>
  </si>
  <si>
    <t xml:space="preserve"> Vehicle Hire</t>
  </si>
  <si>
    <t xml:space="preserve"> Taxis</t>
  </si>
  <si>
    <t xml:space="preserve"> Examination Fees</t>
  </si>
  <si>
    <t xml:space="preserve"> Work Experience</t>
  </si>
  <si>
    <t xml:space="preserve"> Catering Equipment</t>
  </si>
  <si>
    <t xml:space="preserve"> Catering Client Svc Monitor</t>
  </si>
  <si>
    <t xml:space="preserve"> Catering Maintenance &amp; Repairs</t>
  </si>
  <si>
    <t xml:space="preserve"> Hospitality</t>
  </si>
  <si>
    <t xml:space="preserve"> Catering Supplies</t>
  </si>
  <si>
    <t xml:space="preserve"> Catering Service Contact</t>
  </si>
  <si>
    <t xml:space="preserve"> School Meals</t>
  </si>
  <si>
    <t xml:space="preserve"> Fixed Line Communications</t>
  </si>
  <si>
    <t xml:space="preserve"> Mobile Communications</t>
  </si>
  <si>
    <t xml:space="preserve"> Subscriptions</t>
  </si>
  <si>
    <t xml:space="preserve"> IT Hardware</t>
  </si>
  <si>
    <t xml:space="preserve"> IT Software and Licences</t>
  </si>
  <si>
    <t xml:space="preserve"> IT Consumables</t>
  </si>
  <si>
    <t xml:space="preserve"> IT Operating Leases</t>
  </si>
  <si>
    <t xml:space="preserve"> IT Service Agreements</t>
  </si>
  <si>
    <t xml:space="preserve"> Broadband</t>
  </si>
  <si>
    <t xml:space="preserve"> Bank Charges</t>
  </si>
  <si>
    <t xml:space="preserve"> Postage</t>
  </si>
  <si>
    <t xml:space="preserve"> Stationery</t>
  </si>
  <si>
    <t xml:space="preserve"> General Office Expenses</t>
  </si>
  <si>
    <t xml:space="preserve"> PS Financials</t>
  </si>
  <si>
    <t xml:space="preserve"> Staff Advertising</t>
  </si>
  <si>
    <t xml:space="preserve"> Interview Expenses</t>
  </si>
  <si>
    <t xml:space="preserve"> Long Service Awards</t>
  </si>
  <si>
    <t xml:space="preserve"> DBS Checks</t>
  </si>
  <si>
    <t xml:space="preserve"> Governance Service</t>
  </si>
  <si>
    <t xml:space="preserve"> Governing Body Clerking Service</t>
  </si>
  <si>
    <t xml:space="preserve"> Human Resources</t>
  </si>
  <si>
    <t xml:space="preserve"> Legal Services</t>
  </si>
  <si>
    <t xml:space="preserve"> Management Information Service</t>
  </si>
  <si>
    <t xml:space="preserve"> Childcare Voucher Admin</t>
  </si>
  <si>
    <t>5420 - Childcare Voucher Admin</t>
  </si>
  <si>
    <t xml:space="preserve"> Conference Expenses</t>
  </si>
  <si>
    <t xml:space="preserve"> De-delegation : Access &amp; FSM Services</t>
  </si>
  <si>
    <t xml:space="preserve"> Marketing and Communication</t>
  </si>
  <si>
    <t xml:space="preserve"> Payroll</t>
  </si>
  <si>
    <t xml:space="preserve"> School Improvement &amp; Skills</t>
  </si>
  <si>
    <t xml:space="preserve"> Services to Schools</t>
  </si>
  <si>
    <t xml:space="preserve"> Top Slice For Ebor Centralised Services</t>
  </si>
  <si>
    <t xml:space="preserve"> Training Travel</t>
  </si>
  <si>
    <t xml:space="preserve"> Courses / Instructors</t>
  </si>
  <si>
    <t xml:space="preserve"> External Audit</t>
  </si>
  <si>
    <t xml:space="preserve"> Internal Audit</t>
  </si>
  <si>
    <t xml:space="preserve"> Staff Travel &amp; Subsistence</t>
  </si>
  <si>
    <t xml:space="preserve"> Staff Accommodation</t>
  </si>
  <si>
    <t xml:space="preserve"> Trips Travel Costs</t>
  </si>
  <si>
    <t xml:space="preserve"> Trips Food and Drink</t>
  </si>
  <si>
    <t xml:space="preserve"> Trips Accommodation and / or Entrance</t>
  </si>
  <si>
    <t xml:space="preserve"> Trips Insurance</t>
  </si>
  <si>
    <t xml:space="preserve"> Gain / (Loss) on LGPS</t>
  </si>
  <si>
    <t>6950 - Gain / (Loss) on LGPS</t>
  </si>
  <si>
    <t xml:space="preserve"> Write Offs</t>
  </si>
  <si>
    <t>7025 - Write Offs</t>
  </si>
  <si>
    <t xml:space="preserve"> DfE Devolved Formula Capital Grant</t>
  </si>
  <si>
    <t xml:space="preserve"> Land &amp; Buildings Capital Acquisition</t>
  </si>
  <si>
    <t>Location / Academy</t>
  </si>
  <si>
    <t>EAS</t>
  </si>
  <si>
    <t>Easington CE Primary Academy</t>
  </si>
  <si>
    <t>PAT</t>
  </si>
  <si>
    <t>Patrington CE Primary Academy</t>
  </si>
  <si>
    <t>Marfleet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</si>
</sst>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£-809]* #,##0.00_-;\-[$£-809]* #,##0.00_-;_-[$£-809]* &quot;-&quot;??_-;_-@_-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7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0" fillId="0" borderId="7" xfId="0" applyFill="1" applyBorder="1"/>
    <xf numFmtId="0" fontId="0" fillId="0" borderId="7" xfId="0" applyFont="1" applyFill="1" applyBorder="1"/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1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2" fillId="0" borderId="0" xfId="0" applyFont="1" applyProtection="1"/>
    <xf numFmtId="0" fontId="2" fillId="0" borderId="0" xfId="0" applyFont="1" applyProtection="1"/>
    <xf numFmtId="0" fontId="4" fillId="0" borderId="0" xfId="0" applyFont="1" applyBorder="1" applyAlignment="1" applyProtection="1">
      <alignment horizontal="left" vertical="center" indent="32"/>
    </xf>
    <xf numFmtId="0" fontId="0" fillId="0" borderId="0" xfId="0" applyFont="1" applyFill="1" applyProtection="1"/>
    <xf numFmtId="164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7" fillId="0" borderId="18" xfId="0" applyFont="1" applyFill="1" applyBorder="1" applyAlignment="1" applyProtection="1">
      <alignment horizontal="left" vertical="center" wrapText="1" indent="2"/>
    </xf>
    <xf numFmtId="0" fontId="7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7" fillId="0" borderId="17" xfId="0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49" fontId="5" fillId="0" borderId="18" xfId="0" applyNumberFormat="1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164" fontId="0" fillId="0" borderId="3" xfId="0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top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1" applyNumberForma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quotePrefix="1" applyBorder="1" applyAlignment="1"/>
    <xf numFmtId="0" fontId="0" fillId="0" borderId="12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left" vertical="top"/>
      <protection locked="0"/>
    </xf>
    <xf numFmtId="0" fontId="0" fillId="3" borderId="5" xfId="0" applyFont="1" applyFill="1" applyBorder="1" applyAlignment="1" applyProtection="1">
      <alignment horizontal="left" vertical="top"/>
      <protection locked="0"/>
    </xf>
    <xf numFmtId="0" fontId="0" fillId="3" borderId="13" xfId="0" applyFont="1" applyFill="1" applyBorder="1" applyAlignment="1" applyProtection="1">
      <alignment horizontal="left" vertical="top"/>
      <protection locked="0"/>
    </xf>
    <xf numFmtId="0" fontId="0" fillId="3" borderId="14" xfId="0" applyFont="1" applyFill="1" applyBorder="1" applyAlignment="1" applyProtection="1">
      <alignment horizontal="left" vertical="top"/>
      <protection locked="0"/>
    </xf>
    <xf numFmtId="0" fontId="0" fillId="3" borderId="18" xfId="0" applyFont="1" applyFill="1" applyBorder="1" applyAlignment="1" applyProtection="1">
      <alignment horizontal="left" vertical="top"/>
      <protection locked="0"/>
    </xf>
    <xf numFmtId="0" fontId="0" fillId="3" borderId="15" xfId="0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/>
    <xf numFmtId="0" fontId="7" fillId="0" borderId="16" xfId="0" applyFont="1" applyBorder="1" applyAlignment="1" applyProtection="1">
      <alignment horizontal="left" vertical="center" wrapText="1" indent="4"/>
    </xf>
    <xf numFmtId="0" fontId="7" fillId="0" borderId="0" xfId="0" applyFont="1" applyBorder="1" applyAlignment="1" applyProtection="1">
      <alignment horizontal="left" vertical="center" wrapText="1" indent="4"/>
    </xf>
    <xf numFmtId="0" fontId="7" fillId="0" borderId="17" xfId="0" applyFont="1" applyBorder="1" applyAlignment="1" applyProtection="1">
      <alignment horizontal="left" vertical="center" wrapText="1" indent="4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32"/>
    </xf>
    <xf numFmtId="0" fontId="7" fillId="0" borderId="1" xfId="0" applyFont="1" applyBorder="1" applyAlignment="1" applyProtection="1">
      <alignment horizontal="left" vertical="center" wrapText="1" indent="4"/>
    </xf>
    <xf numFmtId="0" fontId="7" fillId="0" borderId="4" xfId="0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right" vertical="center" wrapText="1"/>
    </xf>
    <xf numFmtId="0" fontId="7" fillId="0" borderId="19" xfId="0" applyFont="1" applyBorder="1" applyAlignment="1" applyProtection="1">
      <alignment horizontal="right" vertical="center" wrapText="1"/>
    </xf>
    <xf numFmtId="0" fontId="7" fillId="0" borderId="13" xfId="0" applyFont="1" applyBorder="1" applyAlignment="1" applyProtection="1">
      <alignment horizontal="right" vertical="center" wrapText="1"/>
    </xf>
    <xf numFmtId="0" fontId="7" fillId="0" borderId="14" xfId="0" applyFont="1" applyBorder="1" applyAlignment="1" applyProtection="1">
      <alignment horizontal="right" vertical="center" wrapText="1"/>
    </xf>
    <xf numFmtId="0" fontId="7" fillId="0" borderId="15" xfId="0" applyFont="1" applyBorder="1" applyAlignment="1" applyProtection="1">
      <alignment horizontal="right" vertical="center" wrapText="1"/>
    </xf>
    <xf numFmtId="0" fontId="7" fillId="0" borderId="16" xfId="0" applyFont="1" applyBorder="1" applyAlignment="1" applyProtection="1">
      <alignment horizontal="right" vertical="center" wrapText="1"/>
    </xf>
    <xf numFmtId="0" fontId="7" fillId="0" borderId="17" xfId="0" applyFont="1" applyBorder="1" applyAlignment="1" applyProtection="1">
      <alignment horizontal="right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0" fillId="0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179917</xdr:colOff>
      <xdr:row>0</xdr:row>
      <xdr:rowOff>0</xdr:rowOff>
    </xdr:from>
    <xdr:to>
      <xdr:col>10</xdr:col>
      <xdr:colOff>116416</xdr:colOff>
      <xdr:row>0</xdr:row>
      <xdr:rowOff>709083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0"/>
          <a:ext cx="1830916" cy="70908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200025</xdr:rowOff>
        </xdr:from>
        <xdr:to>
          <xdr:col>7</xdr:col>
          <xdr:colOff>152400</xdr:colOff>
          <xdr:row>6</xdr:row>
          <xdr:rowOff>19050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40"/>
  <sheetViews>
    <sheetView showGridLines="0" showRowColHeaders="0" tabSelected="1" zoomScale="90" zoomScaleNormal="90" workbookViewId="0">
      <selection activeCell="D3" sqref="D3"/>
    </sheetView>
  </sheetViews>
  <sheetFormatPr defaultRowHeight="15" x14ac:dyDescent="0.25"/>
  <cols>
    <col min="1" max="1" width="2.7109375" style="26" customWidth="1"/>
    <col min="2" max="2" width="7.28515625" style="26" customWidth="1"/>
    <col min="3" max="3" width="24.7109375" style="26" customWidth="1"/>
    <col min="4" max="4" width="51.7109375" style="26" customWidth="1"/>
    <col min="5" max="5" width="21.7109375" style="26" customWidth="1"/>
    <col min="6" max="6" width="10.85546875" style="26" customWidth="1"/>
    <col min="7" max="7" width="12.42578125" style="26" customWidth="1"/>
    <col min="8" max="8" width="16.7109375" style="26" customWidth="1"/>
    <col min="9" max="9" width="11.7109375" style="26" customWidth="1"/>
    <col min="10" max="10" width="16.7109375" style="26" customWidth="1"/>
    <col min="11" max="16384" width="9.140625" style="26"/>
  </cols>
  <sheetData>
    <row r="1" spans="2:11" s="24" customFormat="1" ht="57" customHeight="1" x14ac:dyDescent="0.25">
      <c r="B1" s="107" t="s">
        <v>368</v>
      </c>
      <c r="C1" s="107"/>
      <c r="D1" s="107"/>
      <c r="E1" s="107"/>
      <c r="F1" s="107"/>
      <c r="G1" s="39"/>
      <c r="H1" s="39"/>
      <c r="I1" s="39"/>
      <c r="J1" s="27"/>
    </row>
    <row r="2" spans="2:11" s="24" customFormat="1" ht="27" customHeight="1" thickBot="1" x14ac:dyDescent="0.3">
      <c r="C2" s="25"/>
    </row>
    <row r="3" spans="2:11" s="28" customFormat="1" ht="15.75" customHeight="1" thickBot="1" x14ac:dyDescent="0.3">
      <c r="B3" s="108" t="s">
        <v>3</v>
      </c>
      <c r="C3" s="108"/>
      <c r="D3" s="62"/>
    </row>
    <row r="4" spans="2:11" s="28" customFormat="1" ht="15.75" customHeight="1" thickBot="1" x14ac:dyDescent="0.3">
      <c r="B4" s="108" t="s">
        <v>5</v>
      </c>
      <c r="C4" s="108"/>
      <c r="D4" s="62"/>
      <c r="J4" s="38" t="s">
        <v>367</v>
      </c>
    </row>
    <row r="5" spans="2:11" s="28" customFormat="1" ht="15.75" customHeight="1" thickBot="1" x14ac:dyDescent="0.3">
      <c r="B5" s="108" t="s">
        <v>797</v>
      </c>
      <c r="C5" s="108"/>
      <c r="D5" s="62"/>
    </row>
    <row r="6" spans="2:11" s="28" customFormat="1" ht="15.75" customHeight="1" thickBot="1" x14ac:dyDescent="0.3">
      <c r="B6" s="108" t="s">
        <v>365</v>
      </c>
      <c r="C6" s="108"/>
      <c r="D6" s="63"/>
    </row>
    <row r="7" spans="2:11" s="28" customFormat="1" ht="18" customHeight="1" thickBot="1" x14ac:dyDescent="0.3">
      <c r="B7" s="51" t="s">
        <v>381</v>
      </c>
      <c r="C7" s="49"/>
      <c r="D7" s="54"/>
    </row>
    <row r="8" spans="2:11" s="28" customFormat="1" ht="15.75" thickBot="1" x14ac:dyDescent="0.3">
      <c r="B8" s="109" t="s">
        <v>379</v>
      </c>
      <c r="C8" s="110"/>
      <c r="D8" s="62"/>
    </row>
    <row r="9" spans="2:11" s="28" customFormat="1" ht="15.75" thickBot="1" x14ac:dyDescent="0.3">
      <c r="B9" s="111" t="s">
        <v>382</v>
      </c>
      <c r="C9" s="112"/>
      <c r="D9" s="62"/>
    </row>
    <row r="10" spans="2:11" s="28" customFormat="1" ht="15.75" customHeight="1" thickBot="1" x14ac:dyDescent="0.3">
      <c r="B10" s="101" t="s">
        <v>389</v>
      </c>
      <c r="C10" s="102"/>
      <c r="D10" s="103"/>
    </row>
    <row r="11" spans="2:11" s="28" customFormat="1" ht="15.75" thickBot="1" x14ac:dyDescent="0.3">
      <c r="B11" s="48"/>
      <c r="C11" s="50" t="s">
        <v>390</v>
      </c>
      <c r="D11" s="62"/>
    </row>
    <row r="12" spans="2:11" s="28" customFormat="1" ht="15.75" thickBot="1" x14ac:dyDescent="0.3">
      <c r="B12" s="48"/>
      <c r="C12" s="50" t="s">
        <v>386</v>
      </c>
      <c r="D12" s="62"/>
      <c r="J12" s="43"/>
      <c r="K12" s="52"/>
    </row>
    <row r="13" spans="2:11" s="28" customFormat="1" ht="15.75" thickBot="1" x14ac:dyDescent="0.3">
      <c r="B13" s="48"/>
      <c r="C13" s="50" t="s">
        <v>387</v>
      </c>
      <c r="D13" s="62"/>
      <c r="J13" s="43"/>
      <c r="K13" s="52"/>
    </row>
    <row r="14" spans="2:11" s="28" customFormat="1" ht="15.75" thickBot="1" x14ac:dyDescent="0.3">
      <c r="B14" s="48"/>
      <c r="C14" s="50" t="s">
        <v>388</v>
      </c>
      <c r="D14" s="62"/>
    </row>
    <row r="15" spans="2:11" s="28" customFormat="1" ht="3.75" customHeight="1" thickBot="1" x14ac:dyDescent="0.3">
      <c r="B15" s="104"/>
      <c r="C15" s="105"/>
      <c r="D15" s="106"/>
    </row>
    <row r="16" spans="2:11" s="28" customFormat="1" ht="15.75" thickBot="1" x14ac:dyDescent="0.3">
      <c r="B16" s="115" t="s">
        <v>380</v>
      </c>
      <c r="C16" s="116"/>
      <c r="D16" s="62"/>
    </row>
    <row r="17" spans="2:11" s="28" customFormat="1" ht="15.75" thickBot="1" x14ac:dyDescent="0.3">
      <c r="B17" s="113" t="s">
        <v>383</v>
      </c>
      <c r="C17" s="114"/>
      <c r="D17" s="64"/>
    </row>
    <row r="18" spans="2:11" s="44" customFormat="1" ht="18" customHeight="1" thickBot="1" x14ac:dyDescent="0.3">
      <c r="B18" s="100" t="s">
        <v>384</v>
      </c>
      <c r="C18" s="100"/>
      <c r="D18" s="55"/>
    </row>
    <row r="19" spans="2:11" s="28" customFormat="1" ht="15.75" customHeight="1" thickBot="1" x14ac:dyDescent="0.3">
      <c r="B19" s="108" t="s">
        <v>1</v>
      </c>
      <c r="C19" s="108"/>
      <c r="D19" s="65"/>
    </row>
    <row r="20" spans="2:11" s="28" customFormat="1" ht="15.75" customHeight="1" thickBot="1" x14ac:dyDescent="0.3">
      <c r="B20" s="108" t="s">
        <v>2</v>
      </c>
      <c r="C20" s="108"/>
      <c r="D20" s="65"/>
    </row>
    <row r="21" spans="2:11" s="28" customFormat="1" ht="21" customHeight="1" thickBot="1" x14ac:dyDescent="0.3">
      <c r="B21" s="108" t="s">
        <v>366</v>
      </c>
      <c r="C21" s="108"/>
      <c r="D21" s="66">
        <v>0</v>
      </c>
      <c r="F21" s="46" t="s">
        <v>6</v>
      </c>
      <c r="G21" s="46"/>
    </row>
    <row r="22" spans="2:11" s="28" customFormat="1" ht="30" customHeight="1" thickBot="1" x14ac:dyDescent="0.3">
      <c r="B22" s="108" t="s">
        <v>377</v>
      </c>
      <c r="C22" s="108"/>
      <c r="D22" s="62"/>
      <c r="F22" s="88"/>
      <c r="G22" s="89"/>
      <c r="H22" s="89"/>
      <c r="I22" s="89"/>
      <c r="J22" s="90"/>
    </row>
    <row r="23" spans="2:11" s="28" customFormat="1" ht="30" customHeight="1" thickBot="1" x14ac:dyDescent="0.3">
      <c r="B23" s="108" t="s">
        <v>372</v>
      </c>
      <c r="C23" s="108"/>
      <c r="D23" s="62"/>
      <c r="F23" s="91"/>
      <c r="G23" s="92"/>
      <c r="H23" s="92"/>
      <c r="I23" s="92"/>
      <c r="J23" s="93"/>
    </row>
    <row r="24" spans="2:11" s="44" customFormat="1" ht="7.5" customHeight="1" thickBot="1" x14ac:dyDescent="0.3">
      <c r="B24" s="45"/>
      <c r="C24" s="56"/>
    </row>
    <row r="25" spans="2:11" s="28" customFormat="1" ht="39" customHeight="1" thickBot="1" x14ac:dyDescent="0.3">
      <c r="B25" s="29" t="s">
        <v>4</v>
      </c>
      <c r="C25" s="30" t="s">
        <v>373</v>
      </c>
      <c r="D25" s="30" t="s">
        <v>375</v>
      </c>
      <c r="E25" s="30" t="s">
        <v>376</v>
      </c>
      <c r="F25" s="30" t="s">
        <v>0</v>
      </c>
      <c r="G25" s="30" t="s">
        <v>392</v>
      </c>
      <c r="H25" s="30" t="s">
        <v>371</v>
      </c>
      <c r="I25" s="30" t="s">
        <v>370</v>
      </c>
      <c r="J25" s="30" t="s">
        <v>369</v>
      </c>
    </row>
    <row r="26" spans="2:11" s="28" customFormat="1" ht="15.75" thickBot="1" x14ac:dyDescent="0.3">
      <c r="B26" s="31">
        <v>1</v>
      </c>
      <c r="C26" s="67"/>
      <c r="D26" s="72"/>
      <c r="E26" s="72"/>
      <c r="F26" s="68"/>
      <c r="G26" s="67"/>
      <c r="H26" s="69">
        <v>0</v>
      </c>
      <c r="I26" s="57">
        <v>0</v>
      </c>
      <c r="J26" s="69">
        <f>SUM(H26:I26)</f>
        <v>0</v>
      </c>
    </row>
    <row r="27" spans="2:11" s="28" customFormat="1" ht="15.75" thickBot="1" x14ac:dyDescent="0.3">
      <c r="B27" s="31">
        <v>2</v>
      </c>
      <c r="C27" s="67"/>
      <c r="D27" s="72"/>
      <c r="E27" s="72"/>
      <c r="F27" s="68"/>
      <c r="G27" s="67"/>
      <c r="H27" s="69">
        <v>0</v>
      </c>
      <c r="I27" s="57">
        <v>0</v>
      </c>
      <c r="J27" s="69">
        <f t="shared" ref="J27:J30" si="0">SUM(H27:I27)</f>
        <v>0</v>
      </c>
    </row>
    <row r="28" spans="2:11" s="28" customFormat="1" ht="15.75" thickBot="1" x14ac:dyDescent="0.3">
      <c r="B28" s="31">
        <v>3</v>
      </c>
      <c r="C28" s="67"/>
      <c r="D28" s="72"/>
      <c r="E28" s="72"/>
      <c r="F28" s="68"/>
      <c r="G28" s="67"/>
      <c r="H28" s="69">
        <v>0</v>
      </c>
      <c r="I28" s="57">
        <v>0</v>
      </c>
      <c r="J28" s="69">
        <f t="shared" si="0"/>
        <v>0</v>
      </c>
    </row>
    <row r="29" spans="2:11" s="28" customFormat="1" ht="15.75" thickBot="1" x14ac:dyDescent="0.3">
      <c r="B29" s="31">
        <v>4</v>
      </c>
      <c r="C29" s="67"/>
      <c r="D29" s="72"/>
      <c r="E29" s="72"/>
      <c r="F29" s="68"/>
      <c r="G29" s="67"/>
      <c r="H29" s="69">
        <v>0</v>
      </c>
      <c r="I29" s="57">
        <v>0</v>
      </c>
      <c r="J29" s="69">
        <f t="shared" si="0"/>
        <v>0</v>
      </c>
    </row>
    <row r="30" spans="2:11" s="28" customFormat="1" ht="15.75" thickBot="1" x14ac:dyDescent="0.3">
      <c r="B30" s="31">
        <v>5</v>
      </c>
      <c r="C30" s="67"/>
      <c r="D30" s="72"/>
      <c r="E30" s="72"/>
      <c r="F30" s="68"/>
      <c r="G30" s="67"/>
      <c r="H30" s="69">
        <v>0</v>
      </c>
      <c r="I30" s="57">
        <v>0</v>
      </c>
      <c r="J30" s="69">
        <f t="shared" si="0"/>
        <v>0</v>
      </c>
    </row>
    <row r="31" spans="2:11" s="28" customFormat="1" ht="15.75" thickBot="1" x14ac:dyDescent="0.3">
      <c r="B31" s="32"/>
      <c r="C31" s="42"/>
      <c r="D31" s="33"/>
      <c r="E31" s="33"/>
      <c r="F31" s="33"/>
      <c r="G31" s="33"/>
      <c r="H31" s="34">
        <f>SUM(H26:H30)</f>
        <v>0</v>
      </c>
      <c r="I31" s="34">
        <f>SUM(I26:I30)</f>
        <v>0</v>
      </c>
      <c r="J31" s="34">
        <f>SUM(J26:J30)</f>
        <v>0</v>
      </c>
      <c r="K31" s="37" t="str">
        <f>IF(D21-J31=0,"","Does not Balance")</f>
        <v/>
      </c>
    </row>
    <row r="32" spans="2:11" s="28" customFormat="1" ht="15.75" customHeight="1" thickBot="1" x14ac:dyDescent="0.3">
      <c r="B32" s="47" t="s">
        <v>378</v>
      </c>
      <c r="H32" s="33"/>
      <c r="I32" s="33"/>
      <c r="J32" s="41"/>
      <c r="K32" s="37"/>
    </row>
    <row r="33" spans="2:11" s="28" customFormat="1" ht="15.75" thickBot="1" x14ac:dyDescent="0.3">
      <c r="B33" s="94" t="s">
        <v>374</v>
      </c>
      <c r="C33" s="95"/>
      <c r="D33" s="71"/>
      <c r="E33" s="35" t="s">
        <v>76</v>
      </c>
      <c r="F33" s="96"/>
      <c r="G33" s="97"/>
      <c r="H33" s="86" t="s">
        <v>385</v>
      </c>
      <c r="I33" s="87"/>
      <c r="J33" s="70"/>
      <c r="K33" s="37"/>
    </row>
    <row r="34" spans="2:11" s="28" customFormat="1" ht="15.75" thickBot="1" x14ac:dyDescent="0.3">
      <c r="B34" s="94" t="s">
        <v>5</v>
      </c>
      <c r="C34" s="95"/>
      <c r="D34" s="71"/>
      <c r="E34" s="36" t="s">
        <v>391</v>
      </c>
      <c r="F34" s="98"/>
      <c r="G34" s="99"/>
      <c r="H34" s="33"/>
      <c r="I34" s="33"/>
      <c r="J34" s="41"/>
      <c r="K34" s="37"/>
    </row>
    <row r="35" spans="2:11" s="28" customFormat="1" ht="18" customHeight="1" x14ac:dyDescent="0.25"/>
    <row r="36" spans="2:11" s="28" customFormat="1" x14ac:dyDescent="0.25">
      <c r="I36" s="58"/>
    </row>
    <row r="37" spans="2:11" s="43" customFormat="1" x14ac:dyDescent="0.25">
      <c r="I37" s="59"/>
    </row>
    <row r="38" spans="2:11" s="43" customFormat="1" x14ac:dyDescent="0.25">
      <c r="C38" s="60"/>
      <c r="D38" s="53"/>
      <c r="E38" s="53"/>
      <c r="F38" s="59"/>
      <c r="G38" s="59"/>
      <c r="H38" s="59"/>
      <c r="I38" s="59"/>
    </row>
    <row r="39" spans="2:11" s="28" customFormat="1" x14ac:dyDescent="0.25">
      <c r="H39" s="40"/>
      <c r="I39" s="40"/>
    </row>
    <row r="40" spans="2:11" s="28" customFormat="1" x14ac:dyDescent="0.25">
      <c r="H40" s="61"/>
      <c r="I40" s="61"/>
    </row>
  </sheetData>
  <sheetProtection algorithmName="SHA-512" hashValue="WsfEh5j1YgxpG3pK/uIYsoVhF9DjSbJvGtbGih9j8c/b47dQ/lo5uT+kRQwWuqTCoVK0BlQcnO8Pp3LGfDOurA==" saltValue="yirpKqjzdN6/aQx9j2q+qg==" spinCount="100000" sheet="1" objects="1" scenarios="1"/>
  <mergeCells count="23">
    <mergeCell ref="B21:C21"/>
    <mergeCell ref="B22:C22"/>
    <mergeCell ref="B19:C19"/>
    <mergeCell ref="B20:C20"/>
    <mergeCell ref="B23:C23"/>
    <mergeCell ref="B18:C18"/>
    <mergeCell ref="B10:D10"/>
    <mergeCell ref="B15:D15"/>
    <mergeCell ref="B1:F1"/>
    <mergeCell ref="B5:C5"/>
    <mergeCell ref="B6:C6"/>
    <mergeCell ref="B3:C3"/>
    <mergeCell ref="B8:C8"/>
    <mergeCell ref="B4:C4"/>
    <mergeCell ref="B9:C9"/>
    <mergeCell ref="B17:C17"/>
    <mergeCell ref="B16:C16"/>
    <mergeCell ref="H33:I33"/>
    <mergeCell ref="F22:J23"/>
    <mergeCell ref="B33:C33"/>
    <mergeCell ref="B34:C34"/>
    <mergeCell ref="F33:G33"/>
    <mergeCell ref="F34:G34"/>
  </mergeCells>
  <dataValidations count="5">
    <dataValidation type="textLength" allowBlank="1" showInputMessage="1" showErrorMessage="1" sqref="C31">
      <formula1>0</formula1>
      <formula2>30</formula2>
    </dataValidation>
    <dataValidation type="textLength" allowBlank="1" showInputMessage="1" showErrorMessage="1" sqref="H40:I40">
      <formula1>0</formula1>
      <formula2>240</formula2>
    </dataValidation>
    <dataValidation type="textLength" showInputMessage="1" showErrorMessage="1" sqref="D26:E30">
      <formula1>0</formula1>
      <formula2>30</formula2>
    </dataValidation>
    <dataValidation type="textLength" showInputMessage="1" showErrorMessage="1" sqref="D22 D7:D8 D11:D14 D16:D18">
      <formula1>0</formula1>
      <formula2>240</formula2>
    </dataValidation>
    <dataValidation showInputMessage="1" showErrorMessage="1" sqref="D6 D9"/>
  </dataValidations>
  <printOptions verticalCentered="1"/>
  <pageMargins left="0.70866141732283472" right="0.70866141732283472" top="0.35433070866141736" bottom="0.74803149606299213" header="0.11811023622047245" footer="0.31496062992125984"/>
  <pageSetup paperSize="9" scale="7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Clear_Form_Sales_Invoice">
                <anchor moveWithCells="1" sizeWithCells="1">
                  <from>
                    <xdr:col>5</xdr:col>
                    <xdr:colOff>0</xdr:colOff>
                    <xdr:row>3</xdr:row>
                    <xdr:rowOff>200025</xdr:rowOff>
                  </from>
                  <to>
                    <xdr:col>7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Data!$A$45:$A$47</xm:f>
          </x14:formula1>
          <xm:sqref>I37:I38 F38:H38 J33</xm:sqref>
        </x14:dataValidation>
        <x14:dataValidation type="list">
          <x14:formula1>
            <xm:f>Data!$X$2:$X$274</xm:f>
          </x14:formula1>
          <xm:sqref>D19</xm:sqref>
        </x14:dataValidation>
        <x14:dataValidation type="list">
          <x14:formula1>
            <xm:f>Data!$B$2:$B$19</xm:f>
          </x14:formula1>
          <xm:sqref>D5</xm:sqref>
        </x14:dataValidation>
        <x14:dataValidation type="list" showInputMessage="1" showErrorMessage="1">
          <x14:formula1>
            <xm:f>Data!$A$50:$A$54</xm:f>
          </x14:formula1>
          <xm:sqref>F34:G34</xm:sqref>
        </x14:dataValidation>
        <x14:dataValidation type="list">
          <x14:formula1>
            <xm:f>Data!$T$2:$T$55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747"/>
  <sheetViews>
    <sheetView workbookViewId="0">
      <selection activeCell="B23" sqref="B23"/>
    </sheetView>
  </sheetViews>
  <sheetFormatPr defaultRowHeight="15" x14ac:dyDescent="0.25"/>
  <cols>
    <col min="1" max="1" width="28.140625" bestFit="1" customWidth="1"/>
    <col min="2" max="2" width="50.42578125" bestFit="1" customWidth="1"/>
    <col min="3" max="3" width="2.7109375" customWidth="1"/>
    <col min="4" max="4" width="10.85546875" bestFit="1" customWidth="1"/>
    <col min="5" max="5" width="10.7109375" bestFit="1" customWidth="1"/>
    <col min="6" max="6" width="13.140625" bestFit="1" customWidth="1"/>
    <col min="7" max="7" width="3.7109375" style="83" customWidth="1"/>
    <col min="8" max="8" width="7.28515625" bestFit="1" customWidth="1"/>
    <col min="9" max="9" width="11.28515625" bestFit="1" customWidth="1"/>
    <col min="10" max="10" width="37.42578125" bestFit="1" customWidth="1"/>
    <col min="11" max="11" width="6.28515625" bestFit="1" customWidth="1"/>
    <col min="12" max="12" width="9.5703125" bestFit="1" customWidth="1"/>
    <col min="13" max="13" width="17.5703125" style="1" bestFit="1" customWidth="1"/>
    <col min="14" max="14" width="21.7109375" style="1" bestFit="1" customWidth="1"/>
    <col min="15" max="16" width="10.7109375" style="1" bestFit="1" customWidth="1"/>
    <col min="17" max="17" width="2.7109375" customWidth="1"/>
    <col min="18" max="18" width="6.28515625" customWidth="1"/>
    <col min="19" max="19" width="38.28515625" bestFit="1" customWidth="1"/>
    <col min="20" max="20" width="23.5703125" bestFit="1" customWidth="1"/>
    <col min="21" max="21" width="13.85546875" customWidth="1"/>
    <col min="22" max="22" width="33" bestFit="1" customWidth="1"/>
    <col min="23" max="23" width="2.7109375" customWidth="1"/>
    <col min="24" max="24" width="43.5703125" style="23" bestFit="1" customWidth="1"/>
    <col min="35" max="35" width="9" style="1" customWidth="1"/>
    <col min="36" max="38" width="9" customWidth="1"/>
    <col min="39" max="39" width="9" style="1" customWidth="1"/>
    <col min="40" max="48" width="9" customWidth="1"/>
  </cols>
  <sheetData>
    <row r="1" spans="1:44" ht="60" x14ac:dyDescent="0.25">
      <c r="A1" s="120" t="s">
        <v>7</v>
      </c>
      <c r="B1" s="121"/>
      <c r="C1" s="2"/>
      <c r="D1" s="117" t="s">
        <v>8</v>
      </c>
      <c r="E1" s="118"/>
      <c r="F1" s="119"/>
      <c r="G1" s="74"/>
      <c r="H1" s="75" t="s">
        <v>413</v>
      </c>
      <c r="I1" s="5" t="s">
        <v>414</v>
      </c>
      <c r="J1" s="5" t="s">
        <v>11</v>
      </c>
      <c r="K1" s="5" t="s">
        <v>415</v>
      </c>
      <c r="L1" s="5" t="s">
        <v>416</v>
      </c>
      <c r="M1" s="76" t="s">
        <v>417</v>
      </c>
      <c r="N1" s="76" t="s">
        <v>418</v>
      </c>
      <c r="O1" s="76" t="s">
        <v>419</v>
      </c>
      <c r="P1" s="76" t="s">
        <v>420</v>
      </c>
      <c r="Q1" s="3"/>
      <c r="R1" s="122" t="s">
        <v>9</v>
      </c>
      <c r="S1" s="122"/>
      <c r="T1" s="77"/>
      <c r="U1" s="122" t="s">
        <v>10</v>
      </c>
      <c r="V1" s="122"/>
      <c r="W1" s="3"/>
      <c r="X1" s="4" t="s">
        <v>9</v>
      </c>
      <c r="AI1" s="6"/>
      <c r="AJ1" s="6"/>
      <c r="AK1" s="7"/>
      <c r="AL1" s="7"/>
      <c r="AM1" s="7"/>
      <c r="AN1" s="7"/>
      <c r="AO1" s="8"/>
      <c r="AP1" s="8"/>
      <c r="AQ1" s="8"/>
      <c r="AR1" s="8"/>
    </row>
    <row r="2" spans="1:44" x14ac:dyDescent="0.25">
      <c r="A2" s="9"/>
      <c r="B2" s="10"/>
      <c r="C2" s="11"/>
      <c r="D2" s="12" t="s">
        <v>12</v>
      </c>
      <c r="E2" s="12" t="s">
        <v>13</v>
      </c>
      <c r="F2" s="73"/>
      <c r="G2" s="74"/>
      <c r="H2" s="75"/>
      <c r="I2" s="5"/>
      <c r="J2" s="5"/>
      <c r="K2" s="5"/>
      <c r="L2" s="5"/>
      <c r="M2" s="76"/>
      <c r="N2" s="76"/>
      <c r="O2" s="76"/>
      <c r="P2" s="76"/>
      <c r="Q2" s="3"/>
      <c r="R2" s="78"/>
      <c r="S2" s="78"/>
      <c r="T2" s="3"/>
      <c r="U2" s="78"/>
      <c r="V2" s="78"/>
      <c r="W2" s="3"/>
      <c r="X2" s="4"/>
      <c r="AI2" s="6"/>
      <c r="AJ2" s="6"/>
      <c r="AK2" s="7"/>
      <c r="AL2" s="7"/>
      <c r="AM2" s="7"/>
      <c r="AN2" s="7"/>
      <c r="AO2" s="8"/>
      <c r="AP2" s="8"/>
      <c r="AQ2" s="8"/>
      <c r="AR2" s="8"/>
    </row>
    <row r="3" spans="1:44" x14ac:dyDescent="0.25">
      <c r="A3" s="9" t="s">
        <v>421</v>
      </c>
      <c r="B3" s="9" t="s">
        <v>407</v>
      </c>
      <c r="D3" s="13">
        <v>9</v>
      </c>
      <c r="E3" s="14" t="s">
        <v>16</v>
      </c>
      <c r="F3" s="14" t="s">
        <v>17</v>
      </c>
      <c r="G3" s="15"/>
      <c r="H3" s="9" t="s">
        <v>422</v>
      </c>
      <c r="I3" s="9" t="s">
        <v>423</v>
      </c>
      <c r="J3" s="9" t="s">
        <v>19</v>
      </c>
      <c r="K3" s="79">
        <f t="shared" ref="K3:K55" si="0">COUNTIF(I:I,I3)</f>
        <v>1</v>
      </c>
      <c r="L3" s="9" t="s">
        <v>424</v>
      </c>
      <c r="M3" s="79" t="s">
        <v>425</v>
      </c>
      <c r="N3" s="79" t="s">
        <v>426</v>
      </c>
      <c r="O3" s="79" t="s">
        <v>427</v>
      </c>
      <c r="P3" s="79" t="s">
        <v>428</v>
      </c>
      <c r="Q3" s="15"/>
      <c r="R3" s="80">
        <v>1000</v>
      </c>
      <c r="S3" s="80" t="s">
        <v>429</v>
      </c>
      <c r="T3" s="80" t="str">
        <f>U3&amp;" - "&amp;V3</f>
        <v>ADM001 - Administration</v>
      </c>
      <c r="U3" s="80" t="s">
        <v>423</v>
      </c>
      <c r="V3" s="80" t="s">
        <v>19</v>
      </c>
      <c r="W3" s="15"/>
      <c r="X3" s="16" t="s">
        <v>18</v>
      </c>
    </row>
    <row r="4" spans="1:44" x14ac:dyDescent="0.25">
      <c r="A4" s="9" t="s">
        <v>14</v>
      </c>
      <c r="B4" s="9" t="s">
        <v>15</v>
      </c>
      <c r="D4" s="13">
        <v>10</v>
      </c>
      <c r="E4" s="14" t="s">
        <v>22</v>
      </c>
      <c r="F4" s="14" t="s">
        <v>23</v>
      </c>
      <c r="G4" s="15"/>
      <c r="H4" s="9" t="s">
        <v>430</v>
      </c>
      <c r="I4" s="9" t="s">
        <v>431</v>
      </c>
      <c r="J4" s="9" t="s">
        <v>25</v>
      </c>
      <c r="K4" s="79">
        <f t="shared" si="0"/>
        <v>1</v>
      </c>
      <c r="L4" s="9" t="str">
        <f>"A_"&amp;MID(I4,1,3)</f>
        <v>A_ART</v>
      </c>
      <c r="M4" s="79" t="s">
        <v>425</v>
      </c>
      <c r="N4" s="79" t="s">
        <v>426</v>
      </c>
      <c r="O4" s="79" t="s">
        <v>427</v>
      </c>
      <c r="P4" s="79" t="s">
        <v>428</v>
      </c>
      <c r="Q4" s="15"/>
      <c r="R4" s="80">
        <v>1001</v>
      </c>
      <c r="S4" s="80" t="s">
        <v>432</v>
      </c>
      <c r="T4" s="80" t="str">
        <f t="shared" ref="T4:T55" si="1">U4&amp;" - "&amp;V4</f>
        <v>ART001 - Art</v>
      </c>
      <c r="U4" s="80" t="s">
        <v>431</v>
      </c>
      <c r="V4" s="80" t="s">
        <v>25</v>
      </c>
      <c r="W4" s="15"/>
      <c r="X4" s="16" t="s">
        <v>24</v>
      </c>
    </row>
    <row r="5" spans="1:44" x14ac:dyDescent="0.25">
      <c r="A5" s="9" t="s">
        <v>433</v>
      </c>
      <c r="B5" s="9" t="s">
        <v>393</v>
      </c>
      <c r="D5" s="13">
        <v>11</v>
      </c>
      <c r="E5" s="14" t="s">
        <v>28</v>
      </c>
      <c r="F5" s="14" t="s">
        <v>29</v>
      </c>
      <c r="G5" s="15"/>
      <c r="H5" s="9" t="s">
        <v>434</v>
      </c>
      <c r="I5" s="9" t="s">
        <v>435</v>
      </c>
      <c r="J5" s="9" t="s">
        <v>31</v>
      </c>
      <c r="K5" s="79">
        <f t="shared" si="0"/>
        <v>1</v>
      </c>
      <c r="L5" s="9" t="s">
        <v>436</v>
      </c>
      <c r="M5" s="79" t="s">
        <v>425</v>
      </c>
      <c r="N5" s="79" t="s">
        <v>426</v>
      </c>
      <c r="O5" s="79" t="s">
        <v>427</v>
      </c>
      <c r="P5" s="79" t="s">
        <v>428</v>
      </c>
      <c r="Q5" s="15"/>
      <c r="R5" s="80">
        <v>1002</v>
      </c>
      <c r="S5" s="80" t="s">
        <v>437</v>
      </c>
      <c r="T5" s="80" t="str">
        <f t="shared" si="1"/>
        <v>ASC001 - After School Club</v>
      </c>
      <c r="U5" s="80" t="s">
        <v>435</v>
      </c>
      <c r="V5" s="80" t="s">
        <v>31</v>
      </c>
      <c r="W5" s="15"/>
      <c r="X5" s="16" t="s">
        <v>30</v>
      </c>
    </row>
    <row r="6" spans="1:44" x14ac:dyDescent="0.25">
      <c r="A6" s="9" t="s">
        <v>798</v>
      </c>
      <c r="B6" s="9" t="s">
        <v>799</v>
      </c>
      <c r="D6" s="13">
        <v>12</v>
      </c>
      <c r="E6" s="14" t="s">
        <v>34</v>
      </c>
      <c r="F6" s="14" t="s">
        <v>35</v>
      </c>
      <c r="G6" s="15"/>
      <c r="H6" s="81" t="s">
        <v>430</v>
      </c>
      <c r="I6" s="81" t="s">
        <v>438</v>
      </c>
      <c r="J6" s="81" t="s">
        <v>439</v>
      </c>
      <c r="K6" s="79">
        <f t="shared" si="0"/>
        <v>1</v>
      </c>
      <c r="L6" s="81" t="s">
        <v>436</v>
      </c>
      <c r="M6" s="79" t="s">
        <v>425</v>
      </c>
      <c r="N6" s="79" t="s">
        <v>426</v>
      </c>
      <c r="O6" s="79" t="s">
        <v>427</v>
      </c>
      <c r="P6" s="79" t="s">
        <v>428</v>
      </c>
      <c r="Q6" s="15"/>
      <c r="R6" s="80">
        <v>1004</v>
      </c>
      <c r="S6" s="80" t="s">
        <v>440</v>
      </c>
      <c r="T6" s="80" t="str">
        <f t="shared" si="1"/>
        <v>ASS001 - Assessment</v>
      </c>
      <c r="U6" s="80" t="s">
        <v>438</v>
      </c>
      <c r="V6" s="80" t="s">
        <v>439</v>
      </c>
      <c r="W6" s="15"/>
      <c r="X6" s="16" t="s">
        <v>36</v>
      </c>
    </row>
    <row r="7" spans="1:44" x14ac:dyDescent="0.25">
      <c r="A7" s="9" t="s">
        <v>20</v>
      </c>
      <c r="B7" s="9" t="s">
        <v>21</v>
      </c>
      <c r="D7" s="13">
        <v>1</v>
      </c>
      <c r="E7" s="14" t="s">
        <v>40</v>
      </c>
      <c r="F7" s="14" t="s">
        <v>41</v>
      </c>
      <c r="G7" s="15"/>
      <c r="H7" s="9" t="s">
        <v>430</v>
      </c>
      <c r="I7" s="9" t="s">
        <v>441</v>
      </c>
      <c r="J7" s="9" t="s">
        <v>37</v>
      </c>
      <c r="K7" s="79">
        <f t="shared" si="0"/>
        <v>1</v>
      </c>
      <c r="L7" s="9" t="s">
        <v>436</v>
      </c>
      <c r="M7" s="79" t="s">
        <v>425</v>
      </c>
      <c r="N7" s="79" t="s">
        <v>426</v>
      </c>
      <c r="O7" s="79" t="s">
        <v>427</v>
      </c>
      <c r="P7" s="79" t="s">
        <v>428</v>
      </c>
      <c r="Q7" s="15"/>
      <c r="R7" s="80">
        <v>1005</v>
      </c>
      <c r="S7" s="80" t="s">
        <v>442</v>
      </c>
      <c r="T7" s="80" t="str">
        <f t="shared" si="1"/>
        <v>BEH001 - Behaviour Support</v>
      </c>
      <c r="U7" s="80" t="s">
        <v>441</v>
      </c>
      <c r="V7" s="80" t="s">
        <v>37</v>
      </c>
      <c r="W7" s="15"/>
      <c r="X7" s="16" t="s">
        <v>42</v>
      </c>
    </row>
    <row r="8" spans="1:44" x14ac:dyDescent="0.25">
      <c r="A8" s="9" t="s">
        <v>26</v>
      </c>
      <c r="B8" s="9" t="s">
        <v>27</v>
      </c>
      <c r="D8" s="13">
        <v>2</v>
      </c>
      <c r="E8" s="14" t="s">
        <v>45</v>
      </c>
      <c r="F8" s="14" t="s">
        <v>46</v>
      </c>
      <c r="G8" s="15"/>
      <c r="H8" s="9" t="s">
        <v>434</v>
      </c>
      <c r="I8" s="9" t="s">
        <v>444</v>
      </c>
      <c r="J8" s="9" t="s">
        <v>43</v>
      </c>
      <c r="K8" s="79">
        <f t="shared" si="0"/>
        <v>1</v>
      </c>
      <c r="L8" s="9" t="s">
        <v>436</v>
      </c>
      <c r="M8" s="79" t="s">
        <v>425</v>
      </c>
      <c r="N8" s="79" t="s">
        <v>426</v>
      </c>
      <c r="O8" s="79" t="s">
        <v>427</v>
      </c>
      <c r="P8" s="79" t="s">
        <v>428</v>
      </c>
      <c r="Q8" s="15"/>
      <c r="R8" s="80">
        <v>1006</v>
      </c>
      <c r="S8" s="80" t="s">
        <v>445</v>
      </c>
      <c r="T8" s="80" t="str">
        <f t="shared" si="1"/>
        <v>BRE001 - Breakfast Club</v>
      </c>
      <c r="U8" s="80" t="s">
        <v>444</v>
      </c>
      <c r="V8" s="80" t="s">
        <v>43</v>
      </c>
      <c r="W8" s="15"/>
      <c r="X8" s="16" t="s">
        <v>47</v>
      </c>
    </row>
    <row r="9" spans="1:44" x14ac:dyDescent="0.25">
      <c r="A9" s="9" t="s">
        <v>443</v>
      </c>
      <c r="B9" s="9" t="s">
        <v>408</v>
      </c>
      <c r="D9" s="13">
        <v>3</v>
      </c>
      <c r="E9" s="14" t="s">
        <v>49</v>
      </c>
      <c r="F9" s="14" t="s">
        <v>50</v>
      </c>
      <c r="G9" s="15"/>
      <c r="H9" s="9" t="s">
        <v>430</v>
      </c>
      <c r="I9" s="9" t="s">
        <v>447</v>
      </c>
      <c r="J9" s="9" t="s">
        <v>48</v>
      </c>
      <c r="K9" s="79">
        <f t="shared" si="0"/>
        <v>1</v>
      </c>
      <c r="L9" s="9" t="str">
        <f>"A_"&amp;MID(I9,1,3)</f>
        <v>A_BUS</v>
      </c>
      <c r="M9" s="79" t="s">
        <v>425</v>
      </c>
      <c r="N9" s="79" t="s">
        <v>426</v>
      </c>
      <c r="O9" s="79" t="s">
        <v>427</v>
      </c>
      <c r="P9" s="79" t="s">
        <v>428</v>
      </c>
      <c r="Q9" s="15"/>
      <c r="R9" s="80">
        <v>1007</v>
      </c>
      <c r="S9" s="80" t="s">
        <v>448</v>
      </c>
      <c r="T9" s="80" t="str">
        <f t="shared" si="1"/>
        <v>BUS001 - Business Studies</v>
      </c>
      <c r="U9" s="80" t="s">
        <v>447</v>
      </c>
      <c r="V9" s="80" t="s">
        <v>48</v>
      </c>
      <c r="W9" s="15"/>
      <c r="X9" s="16" t="s">
        <v>51</v>
      </c>
    </row>
    <row r="10" spans="1:44" x14ac:dyDescent="0.25">
      <c r="A10" s="9" t="s">
        <v>446</v>
      </c>
      <c r="B10" s="9" t="s">
        <v>409</v>
      </c>
      <c r="D10" s="13">
        <v>4</v>
      </c>
      <c r="E10" s="14" t="s">
        <v>53</v>
      </c>
      <c r="F10" s="14" t="s">
        <v>54</v>
      </c>
      <c r="G10" s="15"/>
      <c r="H10" s="9" t="s">
        <v>449</v>
      </c>
      <c r="I10" s="9" t="s">
        <v>450</v>
      </c>
      <c r="J10" s="9" t="s">
        <v>52</v>
      </c>
      <c r="K10" s="79">
        <f t="shared" si="0"/>
        <v>1</v>
      </c>
      <c r="L10" s="9" t="s">
        <v>451</v>
      </c>
      <c r="M10" s="82" t="s">
        <v>425</v>
      </c>
      <c r="N10" s="82" t="s">
        <v>426</v>
      </c>
      <c r="O10" s="82" t="s">
        <v>427</v>
      </c>
      <c r="P10" s="82" t="s">
        <v>428</v>
      </c>
      <c r="Q10" s="15"/>
      <c r="R10" s="80">
        <v>1008</v>
      </c>
      <c r="S10" s="80" t="s">
        <v>452</v>
      </c>
      <c r="T10" s="80" t="str">
        <f t="shared" si="1"/>
        <v>CAP001 - Capital</v>
      </c>
      <c r="U10" s="80" t="s">
        <v>450</v>
      </c>
      <c r="V10" s="80" t="s">
        <v>52</v>
      </c>
      <c r="W10" s="15"/>
      <c r="X10" s="16" t="s">
        <v>55</v>
      </c>
    </row>
    <row r="11" spans="1:44" x14ac:dyDescent="0.25">
      <c r="A11" s="9" t="s">
        <v>32</v>
      </c>
      <c r="B11" s="9" t="s">
        <v>33</v>
      </c>
      <c r="D11" s="13">
        <v>5</v>
      </c>
      <c r="E11" s="14" t="s">
        <v>57</v>
      </c>
      <c r="F11" s="14" t="s">
        <v>58</v>
      </c>
      <c r="G11" s="15"/>
      <c r="H11" s="17" t="s">
        <v>454</v>
      </c>
      <c r="I11" s="17" t="s">
        <v>455</v>
      </c>
      <c r="J11" s="18" t="s">
        <v>56</v>
      </c>
      <c r="K11" s="79">
        <f t="shared" si="0"/>
        <v>1</v>
      </c>
      <c r="L11" s="17" t="s">
        <v>456</v>
      </c>
      <c r="M11" s="79" t="s">
        <v>425</v>
      </c>
      <c r="N11" s="79" t="s">
        <v>426</v>
      </c>
      <c r="O11" s="79" t="s">
        <v>427</v>
      </c>
      <c r="P11" s="79" t="s">
        <v>428</v>
      </c>
      <c r="Q11" s="15"/>
      <c r="R11" s="80">
        <v>1051</v>
      </c>
      <c r="S11" s="80" t="s">
        <v>457</v>
      </c>
      <c r="T11" s="80" t="str">
        <f t="shared" si="1"/>
        <v>CAT001 - Catering</v>
      </c>
      <c r="U11" s="80" t="s">
        <v>455</v>
      </c>
      <c r="V11" s="80" t="s">
        <v>56</v>
      </c>
      <c r="W11" s="15"/>
      <c r="X11" s="16" t="s">
        <v>59</v>
      </c>
    </row>
    <row r="12" spans="1:44" x14ac:dyDescent="0.25">
      <c r="A12" s="9" t="s">
        <v>453</v>
      </c>
      <c r="B12" s="9" t="s">
        <v>802</v>
      </c>
      <c r="D12" s="13">
        <v>6</v>
      </c>
      <c r="E12" s="14" t="s">
        <v>61</v>
      </c>
      <c r="F12" s="14" t="s">
        <v>62</v>
      </c>
      <c r="G12" s="15"/>
      <c r="H12" s="9" t="s">
        <v>430</v>
      </c>
      <c r="I12" s="9" t="s">
        <v>459</v>
      </c>
      <c r="J12" s="9" t="s">
        <v>60</v>
      </c>
      <c r="K12" s="79">
        <f t="shared" si="0"/>
        <v>1</v>
      </c>
      <c r="L12" s="9" t="str">
        <f t="shared" ref="L12:L24" si="2">"A_"&amp;MID(I12,1,3)</f>
        <v>A_COO</v>
      </c>
      <c r="M12" s="79" t="s">
        <v>425</v>
      </c>
      <c r="N12" s="79" t="s">
        <v>426</v>
      </c>
      <c r="O12" s="79" t="s">
        <v>427</v>
      </c>
      <c r="P12" s="79" t="s">
        <v>428</v>
      </c>
      <c r="Q12" s="15"/>
      <c r="R12" s="80">
        <v>1052</v>
      </c>
      <c r="S12" s="80" t="s">
        <v>460</v>
      </c>
      <c r="T12" s="80" t="str">
        <f t="shared" si="1"/>
        <v>COO001 - Cook School</v>
      </c>
      <c r="U12" s="80" t="s">
        <v>459</v>
      </c>
      <c r="V12" s="80" t="s">
        <v>60</v>
      </c>
      <c r="W12" s="15"/>
      <c r="X12" s="16" t="s">
        <v>63</v>
      </c>
    </row>
    <row r="13" spans="1:44" x14ac:dyDescent="0.25">
      <c r="A13" s="9" t="s">
        <v>800</v>
      </c>
      <c r="B13" s="9" t="s">
        <v>801</v>
      </c>
      <c r="D13" s="13">
        <v>7</v>
      </c>
      <c r="E13" s="14" t="s">
        <v>65</v>
      </c>
      <c r="F13" s="14" t="s">
        <v>66</v>
      </c>
      <c r="G13" s="15"/>
      <c r="H13" s="9" t="s">
        <v>430</v>
      </c>
      <c r="I13" s="9" t="s">
        <v>461</v>
      </c>
      <c r="J13" s="9" t="s">
        <v>64</v>
      </c>
      <c r="K13" s="79">
        <f t="shared" si="0"/>
        <v>1</v>
      </c>
      <c r="L13" s="9" t="str">
        <f t="shared" si="2"/>
        <v>A_DAT</v>
      </c>
      <c r="M13" s="79" t="s">
        <v>425</v>
      </c>
      <c r="N13" s="79" t="s">
        <v>426</v>
      </c>
      <c r="O13" s="79" t="s">
        <v>427</v>
      </c>
      <c r="P13" s="79" t="s">
        <v>428</v>
      </c>
      <c r="Q13" s="15"/>
      <c r="R13" s="80">
        <v>1053</v>
      </c>
      <c r="S13" s="80" t="s">
        <v>462</v>
      </c>
      <c r="T13" s="80" t="str">
        <f t="shared" si="1"/>
        <v>CPD001 - Staff Development</v>
      </c>
      <c r="U13" s="80" t="s">
        <v>463</v>
      </c>
      <c r="V13" s="80" t="s">
        <v>405</v>
      </c>
      <c r="W13" s="15"/>
      <c r="X13" s="16" t="s">
        <v>67</v>
      </c>
    </row>
    <row r="14" spans="1:44" x14ac:dyDescent="0.25">
      <c r="A14" s="9" t="s">
        <v>458</v>
      </c>
      <c r="B14" s="9" t="s">
        <v>410</v>
      </c>
      <c r="D14" s="13">
        <v>8</v>
      </c>
      <c r="E14" s="14" t="s">
        <v>69</v>
      </c>
      <c r="F14" s="14" t="s">
        <v>70</v>
      </c>
      <c r="G14" s="15"/>
      <c r="H14" s="9" t="s">
        <v>430</v>
      </c>
      <c r="I14" s="9" t="s">
        <v>465</v>
      </c>
      <c r="J14" s="9" t="s">
        <v>68</v>
      </c>
      <c r="K14" s="79">
        <f t="shared" si="0"/>
        <v>1</v>
      </c>
      <c r="L14" s="9" t="str">
        <f t="shared" si="2"/>
        <v>A_DRA</v>
      </c>
      <c r="M14" s="79" t="s">
        <v>425</v>
      </c>
      <c r="N14" s="79" t="s">
        <v>426</v>
      </c>
      <c r="O14" s="79" t="s">
        <v>427</v>
      </c>
      <c r="P14" s="79" t="s">
        <v>428</v>
      </c>
      <c r="Q14" s="15"/>
      <c r="R14" s="80">
        <v>1054</v>
      </c>
      <c r="S14" s="80" t="s">
        <v>466</v>
      </c>
      <c r="T14" s="80" t="str">
        <f t="shared" si="1"/>
        <v>DAT001 - Design and Technology</v>
      </c>
      <c r="U14" s="80" t="s">
        <v>461</v>
      </c>
      <c r="V14" s="80" t="s">
        <v>64</v>
      </c>
      <c r="W14" s="15"/>
      <c r="X14" s="16" t="s">
        <v>71</v>
      </c>
    </row>
    <row r="15" spans="1:44" x14ac:dyDescent="0.25">
      <c r="A15" s="9" t="s">
        <v>38</v>
      </c>
      <c r="B15" s="9" t="s">
        <v>39</v>
      </c>
      <c r="H15" s="9" t="s">
        <v>430</v>
      </c>
      <c r="I15" s="9" t="s">
        <v>468</v>
      </c>
      <c r="J15" s="9" t="s">
        <v>72</v>
      </c>
      <c r="K15" s="79">
        <f t="shared" si="0"/>
        <v>1</v>
      </c>
      <c r="L15" s="9" t="str">
        <f t="shared" si="2"/>
        <v>A_DUK</v>
      </c>
      <c r="M15" s="79" t="s">
        <v>425</v>
      </c>
      <c r="N15" s="79" t="s">
        <v>426</v>
      </c>
      <c r="O15" s="79" t="s">
        <v>427</v>
      </c>
      <c r="P15" s="79" t="s">
        <v>428</v>
      </c>
      <c r="Q15" s="15"/>
      <c r="R15" s="80">
        <v>1081</v>
      </c>
      <c r="S15" s="80" t="s">
        <v>469</v>
      </c>
      <c r="T15" s="80" t="str">
        <f t="shared" si="1"/>
        <v>DRA001 - Drama</v>
      </c>
      <c r="U15" s="80" t="s">
        <v>465</v>
      </c>
      <c r="V15" s="80" t="s">
        <v>68</v>
      </c>
      <c r="W15" s="15"/>
      <c r="X15" s="16" t="s">
        <v>73</v>
      </c>
    </row>
    <row r="16" spans="1:44" x14ac:dyDescent="0.25">
      <c r="A16" s="9" t="s">
        <v>464</v>
      </c>
      <c r="B16" s="9" t="s">
        <v>44</v>
      </c>
      <c r="D16" s="12" t="s">
        <v>76</v>
      </c>
      <c r="E16" s="12" t="s">
        <v>12</v>
      </c>
      <c r="F16" s="12" t="s">
        <v>13</v>
      </c>
      <c r="G16" s="11"/>
      <c r="H16" s="9" t="s">
        <v>430</v>
      </c>
      <c r="I16" s="9" t="s">
        <v>471</v>
      </c>
      <c r="J16" s="9" t="s">
        <v>75</v>
      </c>
      <c r="K16" s="79">
        <f t="shared" si="0"/>
        <v>1</v>
      </c>
      <c r="L16" s="9" t="str">
        <f t="shared" si="2"/>
        <v>A_EMS</v>
      </c>
      <c r="M16" s="79" t="s">
        <v>425</v>
      </c>
      <c r="N16" s="79" t="s">
        <v>426</v>
      </c>
      <c r="O16" s="79" t="s">
        <v>427</v>
      </c>
      <c r="P16" s="79" t="s">
        <v>428</v>
      </c>
      <c r="Q16" s="15"/>
      <c r="R16" s="80">
        <v>1082</v>
      </c>
      <c r="S16" s="80" t="s">
        <v>472</v>
      </c>
      <c r="T16" s="80" t="str">
        <f t="shared" si="1"/>
        <v>DUK001 - Duke of Edinburgh Award Scheme</v>
      </c>
      <c r="U16" s="80" t="s">
        <v>468</v>
      </c>
      <c r="V16" s="80" t="s">
        <v>72</v>
      </c>
      <c r="W16" s="15"/>
      <c r="X16" s="16" t="s">
        <v>77</v>
      </c>
    </row>
    <row r="17" spans="1:24" x14ac:dyDescent="0.25">
      <c r="A17" s="9" t="s">
        <v>467</v>
      </c>
      <c r="B17" s="9" t="s">
        <v>394</v>
      </c>
      <c r="D17" s="19">
        <v>42947</v>
      </c>
      <c r="E17" s="20" t="str">
        <f t="shared" ref="E17:E80" si="3">VLOOKUP(F17,$D$3:$E$14,2,FALSE)</f>
        <v>11</v>
      </c>
      <c r="F17" s="1">
        <f t="shared" ref="F17:F80" si="4">MONTH(D17)</f>
        <v>7</v>
      </c>
      <c r="G17" s="84"/>
      <c r="H17" s="9" t="s">
        <v>430</v>
      </c>
      <c r="I17" s="9" t="s">
        <v>474</v>
      </c>
      <c r="J17" s="9" t="s">
        <v>78</v>
      </c>
      <c r="K17" s="79">
        <f t="shared" si="0"/>
        <v>1</v>
      </c>
      <c r="L17" s="9" t="str">
        <f t="shared" si="2"/>
        <v>A_ENG</v>
      </c>
      <c r="M17" s="79" t="s">
        <v>425</v>
      </c>
      <c r="N17" s="79" t="s">
        <v>426</v>
      </c>
      <c r="O17" s="79" t="s">
        <v>427</v>
      </c>
      <c r="P17" s="79" t="s">
        <v>428</v>
      </c>
      <c r="Q17" s="15"/>
      <c r="R17" s="80">
        <v>1083</v>
      </c>
      <c r="S17" s="80" t="s">
        <v>475</v>
      </c>
      <c r="T17" s="80" t="str">
        <f t="shared" si="1"/>
        <v>EMS001 - Enhanced Mainstream School</v>
      </c>
      <c r="U17" s="80" t="s">
        <v>471</v>
      </c>
      <c r="V17" s="80" t="s">
        <v>75</v>
      </c>
      <c r="W17" s="15"/>
      <c r="X17" s="16" t="s">
        <v>79</v>
      </c>
    </row>
    <row r="18" spans="1:24" x14ac:dyDescent="0.25">
      <c r="A18" s="9" t="s">
        <v>470</v>
      </c>
      <c r="B18" s="9" t="s">
        <v>411</v>
      </c>
      <c r="D18" s="19">
        <v>42948</v>
      </c>
      <c r="E18" s="20" t="str">
        <f t="shared" si="3"/>
        <v>12</v>
      </c>
      <c r="F18" s="1">
        <f t="shared" si="4"/>
        <v>8</v>
      </c>
      <c r="G18" s="84"/>
      <c r="H18" s="9" t="s">
        <v>430</v>
      </c>
      <c r="I18" s="9" t="s">
        <v>476</v>
      </c>
      <c r="J18" s="9" t="s">
        <v>80</v>
      </c>
      <c r="K18" s="79">
        <f t="shared" si="0"/>
        <v>1</v>
      </c>
      <c r="L18" s="9" t="str">
        <f t="shared" si="2"/>
        <v>A_ERP</v>
      </c>
      <c r="M18" s="79" t="s">
        <v>425</v>
      </c>
      <c r="N18" s="79" t="s">
        <v>426</v>
      </c>
      <c r="O18" s="79" t="s">
        <v>427</v>
      </c>
      <c r="P18" s="79" t="s">
        <v>428</v>
      </c>
      <c r="Q18" s="15"/>
      <c r="R18" s="80">
        <v>1084</v>
      </c>
      <c r="S18" s="80" t="s">
        <v>477</v>
      </c>
      <c r="T18" s="80" t="str">
        <f t="shared" si="1"/>
        <v>ENG001 - English</v>
      </c>
      <c r="U18" s="80" t="s">
        <v>474</v>
      </c>
      <c r="V18" s="80" t="s">
        <v>78</v>
      </c>
      <c r="W18" s="15"/>
      <c r="X18" s="16" t="s">
        <v>81</v>
      </c>
    </row>
    <row r="19" spans="1:24" x14ac:dyDescent="0.25">
      <c r="A19" s="9" t="s">
        <v>473</v>
      </c>
      <c r="B19" s="9" t="s">
        <v>412</v>
      </c>
      <c r="D19" s="19">
        <v>42949</v>
      </c>
      <c r="E19" s="20" t="str">
        <f t="shared" si="3"/>
        <v>12</v>
      </c>
      <c r="F19" s="1">
        <f t="shared" si="4"/>
        <v>8</v>
      </c>
      <c r="G19" s="84"/>
      <c r="H19" s="9" t="s">
        <v>430</v>
      </c>
      <c r="I19" s="9" t="s">
        <v>478</v>
      </c>
      <c r="J19" s="9" t="s">
        <v>82</v>
      </c>
      <c r="K19" s="79">
        <f t="shared" si="0"/>
        <v>1</v>
      </c>
      <c r="L19" s="9" t="str">
        <f t="shared" si="2"/>
        <v>A_EYR</v>
      </c>
      <c r="M19" s="82" t="s">
        <v>425</v>
      </c>
      <c r="N19" s="82" t="s">
        <v>426</v>
      </c>
      <c r="O19" s="82" t="s">
        <v>427</v>
      </c>
      <c r="P19" s="82" t="s">
        <v>428</v>
      </c>
      <c r="Q19" s="15"/>
      <c r="R19" s="80">
        <v>1095</v>
      </c>
      <c r="S19" s="80" t="s">
        <v>479</v>
      </c>
      <c r="T19" s="80" t="str">
        <f t="shared" si="1"/>
        <v>ERP001 - ERP</v>
      </c>
      <c r="U19" s="80" t="s">
        <v>476</v>
      </c>
      <c r="V19" s="80" t="s">
        <v>80</v>
      </c>
      <c r="W19" s="15"/>
      <c r="X19" s="16" t="s">
        <v>83</v>
      </c>
    </row>
    <row r="20" spans="1:24" x14ac:dyDescent="0.25">
      <c r="A20" s="9"/>
      <c r="B20" s="9"/>
      <c r="D20" s="19">
        <v>42950</v>
      </c>
      <c r="E20" s="20" t="str">
        <f t="shared" si="3"/>
        <v>12</v>
      </c>
      <c r="F20" s="1">
        <f t="shared" si="4"/>
        <v>8</v>
      </c>
      <c r="G20" s="84"/>
      <c r="H20" s="18" t="s">
        <v>430</v>
      </c>
      <c r="I20" s="18" t="s">
        <v>480</v>
      </c>
      <c r="J20" s="18" t="s">
        <v>85</v>
      </c>
      <c r="K20" s="79">
        <f t="shared" si="0"/>
        <v>1</v>
      </c>
      <c r="L20" s="17" t="str">
        <f t="shared" si="2"/>
        <v>A_FOT</v>
      </c>
      <c r="M20" s="82" t="s">
        <v>425</v>
      </c>
      <c r="N20" s="82" t="s">
        <v>426</v>
      </c>
      <c r="O20" s="82" t="s">
        <v>427</v>
      </c>
      <c r="P20" s="82" t="s">
        <v>428</v>
      </c>
      <c r="Q20" s="15"/>
      <c r="R20" s="80">
        <v>1096</v>
      </c>
      <c r="S20" s="80" t="s">
        <v>481</v>
      </c>
      <c r="T20" s="80" t="str">
        <f t="shared" si="1"/>
        <v>EYR001 - Early Years</v>
      </c>
      <c r="U20" s="80" t="s">
        <v>478</v>
      </c>
      <c r="V20" s="80" t="s">
        <v>82</v>
      </c>
      <c r="W20" s="15"/>
      <c r="X20" s="16" t="s">
        <v>86</v>
      </c>
    </row>
    <row r="21" spans="1:24" x14ac:dyDescent="0.25">
      <c r="A21" s="9"/>
      <c r="B21" s="9"/>
      <c r="D21" s="19">
        <v>42951</v>
      </c>
      <c r="E21" s="20" t="str">
        <f t="shared" si="3"/>
        <v>12</v>
      </c>
      <c r="F21" s="1">
        <f t="shared" si="4"/>
        <v>8</v>
      </c>
      <c r="G21" s="84"/>
      <c r="H21" s="17" t="s">
        <v>430</v>
      </c>
      <c r="I21" s="17" t="s">
        <v>482</v>
      </c>
      <c r="J21" s="17" t="s">
        <v>87</v>
      </c>
      <c r="K21" s="79">
        <f t="shared" si="0"/>
        <v>1</v>
      </c>
      <c r="L21" s="17" t="str">
        <f t="shared" si="2"/>
        <v>A_GEO</v>
      </c>
      <c r="M21" s="82" t="s">
        <v>425</v>
      </c>
      <c r="N21" s="82" t="s">
        <v>426</v>
      </c>
      <c r="O21" s="82" t="s">
        <v>427</v>
      </c>
      <c r="P21" s="82" t="s">
        <v>428</v>
      </c>
      <c r="Q21" s="15"/>
      <c r="R21" s="80">
        <v>1100</v>
      </c>
      <c r="S21" s="80" t="s">
        <v>483</v>
      </c>
      <c r="T21" s="80" t="str">
        <f t="shared" si="1"/>
        <v>FOT001 - Food Technology</v>
      </c>
      <c r="U21" s="80" t="s">
        <v>480</v>
      </c>
      <c r="V21" s="80" t="s">
        <v>85</v>
      </c>
      <c r="W21" s="15"/>
      <c r="X21" s="16" t="s">
        <v>88</v>
      </c>
    </row>
    <row r="22" spans="1:24" x14ac:dyDescent="0.25">
      <c r="A22" s="9"/>
      <c r="B22" s="9"/>
      <c r="D22" s="19">
        <v>42952</v>
      </c>
      <c r="E22" s="20" t="str">
        <f t="shared" si="3"/>
        <v>12</v>
      </c>
      <c r="F22" s="1">
        <f t="shared" si="4"/>
        <v>8</v>
      </c>
      <c r="G22" s="84"/>
      <c r="H22" s="17" t="s">
        <v>430</v>
      </c>
      <c r="I22" s="17" t="s">
        <v>484</v>
      </c>
      <c r="J22" s="17" t="s">
        <v>89</v>
      </c>
      <c r="K22" s="79">
        <f t="shared" si="0"/>
        <v>1</v>
      </c>
      <c r="L22" s="17" t="str">
        <f t="shared" si="2"/>
        <v>A_HIS</v>
      </c>
      <c r="M22" s="82" t="s">
        <v>425</v>
      </c>
      <c r="N22" s="82" t="s">
        <v>426</v>
      </c>
      <c r="O22" s="82" t="s">
        <v>427</v>
      </c>
      <c r="P22" s="82" t="s">
        <v>428</v>
      </c>
      <c r="Q22" s="15"/>
      <c r="R22" s="80">
        <v>1101</v>
      </c>
      <c r="S22" s="80" t="s">
        <v>485</v>
      </c>
      <c r="T22" s="80" t="str">
        <f t="shared" si="1"/>
        <v>GEO001 - Geography</v>
      </c>
      <c r="U22" s="80" t="s">
        <v>482</v>
      </c>
      <c r="V22" s="80" t="s">
        <v>87</v>
      </c>
      <c r="W22" s="15"/>
      <c r="X22" s="16" t="s">
        <v>90</v>
      </c>
    </row>
    <row r="23" spans="1:24" x14ac:dyDescent="0.25">
      <c r="A23" s="9"/>
      <c r="B23" s="9"/>
      <c r="D23" s="19">
        <v>42953</v>
      </c>
      <c r="E23" s="20" t="str">
        <f t="shared" si="3"/>
        <v>12</v>
      </c>
      <c r="F23" s="1">
        <f t="shared" si="4"/>
        <v>8</v>
      </c>
      <c r="G23" s="84"/>
      <c r="H23" s="17" t="s">
        <v>430</v>
      </c>
      <c r="I23" s="17" t="s">
        <v>486</v>
      </c>
      <c r="J23" s="17" t="s">
        <v>91</v>
      </c>
      <c r="K23" s="79">
        <f t="shared" si="0"/>
        <v>1</v>
      </c>
      <c r="L23" s="17" t="str">
        <f t="shared" si="2"/>
        <v>A_HUM</v>
      </c>
      <c r="M23" s="82" t="s">
        <v>425</v>
      </c>
      <c r="N23" s="82" t="s">
        <v>426</v>
      </c>
      <c r="O23" s="82" t="s">
        <v>427</v>
      </c>
      <c r="P23" s="82" t="s">
        <v>428</v>
      </c>
      <c r="Q23" s="15"/>
      <c r="R23" s="80">
        <v>1102</v>
      </c>
      <c r="S23" s="80" t="s">
        <v>487</v>
      </c>
      <c r="T23" s="80" t="str">
        <f t="shared" si="1"/>
        <v>HIS001 - History</v>
      </c>
      <c r="U23" s="80" t="s">
        <v>484</v>
      </c>
      <c r="V23" s="80" t="s">
        <v>89</v>
      </c>
      <c r="W23" s="15"/>
      <c r="X23" s="16" t="s">
        <v>92</v>
      </c>
    </row>
    <row r="24" spans="1:24" x14ac:dyDescent="0.25">
      <c r="A24" s="9"/>
      <c r="B24" s="9"/>
      <c r="D24" s="19">
        <v>42954</v>
      </c>
      <c r="E24" s="20" t="str">
        <f t="shared" si="3"/>
        <v>12</v>
      </c>
      <c r="F24" s="1">
        <f t="shared" si="4"/>
        <v>8</v>
      </c>
      <c r="G24" s="84"/>
      <c r="H24" s="18" t="s">
        <v>430</v>
      </c>
      <c r="I24" s="18" t="s">
        <v>488</v>
      </c>
      <c r="J24" s="18" t="s">
        <v>93</v>
      </c>
      <c r="K24" s="79">
        <f t="shared" si="0"/>
        <v>1</v>
      </c>
      <c r="L24" s="17" t="str">
        <f t="shared" si="2"/>
        <v>A_HSC</v>
      </c>
      <c r="M24" s="82" t="s">
        <v>425</v>
      </c>
      <c r="N24" s="82" t="s">
        <v>426</v>
      </c>
      <c r="O24" s="82" t="s">
        <v>427</v>
      </c>
      <c r="P24" s="82" t="s">
        <v>428</v>
      </c>
      <c r="Q24" s="15"/>
      <c r="R24" s="80">
        <v>1104</v>
      </c>
      <c r="S24" s="80" t="s">
        <v>489</v>
      </c>
      <c r="T24" s="80" t="str">
        <f t="shared" si="1"/>
        <v>HUM001 - Humanities</v>
      </c>
      <c r="U24" s="80" t="s">
        <v>486</v>
      </c>
      <c r="V24" s="80" t="s">
        <v>91</v>
      </c>
      <c r="W24" s="15"/>
      <c r="X24" s="16" t="s">
        <v>94</v>
      </c>
    </row>
    <row r="25" spans="1:24" x14ac:dyDescent="0.25">
      <c r="A25" s="9"/>
      <c r="B25" s="9"/>
      <c r="D25" s="19">
        <v>42955</v>
      </c>
      <c r="E25" s="20" t="str">
        <f t="shared" si="3"/>
        <v>12</v>
      </c>
      <c r="F25" s="1">
        <f t="shared" si="4"/>
        <v>8</v>
      </c>
      <c r="G25" s="84"/>
      <c r="H25" s="17" t="s">
        <v>96</v>
      </c>
      <c r="I25" s="17" t="s">
        <v>490</v>
      </c>
      <c r="J25" s="17" t="s">
        <v>96</v>
      </c>
      <c r="K25" s="79">
        <f t="shared" si="0"/>
        <v>1</v>
      </c>
      <c r="L25" s="17" t="s">
        <v>491</v>
      </c>
      <c r="M25" s="82" t="s">
        <v>425</v>
      </c>
      <c r="N25" s="82" t="s">
        <v>426</v>
      </c>
      <c r="O25" s="82" t="s">
        <v>427</v>
      </c>
      <c r="P25" s="82" t="s">
        <v>428</v>
      </c>
      <c r="Q25" s="15"/>
      <c r="R25" s="80">
        <v>1105</v>
      </c>
      <c r="S25" s="80" t="s">
        <v>492</v>
      </c>
      <c r="T25" s="80" t="str">
        <f t="shared" si="1"/>
        <v>HSC001 - Health &amp; Social Care</v>
      </c>
      <c r="U25" s="80" t="s">
        <v>488</v>
      </c>
      <c r="V25" s="80" t="s">
        <v>93</v>
      </c>
      <c r="W25" s="15"/>
      <c r="X25" s="16" t="s">
        <v>97</v>
      </c>
    </row>
    <row r="26" spans="1:24" x14ac:dyDescent="0.25">
      <c r="A26" s="9"/>
      <c r="B26" s="9"/>
      <c r="D26" s="19">
        <v>42956</v>
      </c>
      <c r="E26" s="20" t="str">
        <f t="shared" si="3"/>
        <v>12</v>
      </c>
      <c r="F26" s="1">
        <f t="shared" si="4"/>
        <v>8</v>
      </c>
      <c r="G26" s="84"/>
      <c r="H26" s="17" t="s">
        <v>430</v>
      </c>
      <c r="I26" s="17" t="s">
        <v>493</v>
      </c>
      <c r="J26" s="17" t="s">
        <v>98</v>
      </c>
      <c r="K26" s="79">
        <f t="shared" si="0"/>
        <v>1</v>
      </c>
      <c r="L26" s="17" t="str">
        <f t="shared" ref="L26:L32" si="5">"A_"&amp;MID(I26,1,3)</f>
        <v>A_KS1</v>
      </c>
      <c r="M26" s="82" t="s">
        <v>425</v>
      </c>
      <c r="N26" s="82" t="s">
        <v>426</v>
      </c>
      <c r="O26" s="82" t="s">
        <v>427</v>
      </c>
      <c r="P26" s="82" t="s">
        <v>428</v>
      </c>
      <c r="Q26" s="15"/>
      <c r="R26" s="80">
        <v>1106</v>
      </c>
      <c r="S26" s="80" t="s">
        <v>494</v>
      </c>
      <c r="T26" s="80" t="str">
        <f t="shared" si="1"/>
        <v>ICT001 - IT</v>
      </c>
      <c r="U26" s="80" t="s">
        <v>490</v>
      </c>
      <c r="V26" s="80" t="s">
        <v>96</v>
      </c>
      <c r="W26" s="15"/>
      <c r="X26" s="16" t="s">
        <v>99</v>
      </c>
    </row>
    <row r="27" spans="1:24" x14ac:dyDescent="0.25">
      <c r="A27" s="9"/>
      <c r="B27" s="9"/>
      <c r="D27" s="19">
        <v>42957</v>
      </c>
      <c r="E27" s="20" t="str">
        <f t="shared" si="3"/>
        <v>12</v>
      </c>
      <c r="F27" s="1">
        <f t="shared" si="4"/>
        <v>8</v>
      </c>
      <c r="G27" s="84"/>
      <c r="H27" s="17" t="s">
        <v>430</v>
      </c>
      <c r="I27" s="17" t="s">
        <v>495</v>
      </c>
      <c r="J27" s="17" t="s">
        <v>100</v>
      </c>
      <c r="K27" s="79">
        <f t="shared" si="0"/>
        <v>1</v>
      </c>
      <c r="L27" s="17" t="str">
        <f t="shared" si="5"/>
        <v>A_KS2</v>
      </c>
      <c r="M27" s="82" t="s">
        <v>425</v>
      </c>
      <c r="N27" s="82" t="s">
        <v>426</v>
      </c>
      <c r="O27" s="82" t="s">
        <v>427</v>
      </c>
      <c r="P27" s="82" t="s">
        <v>428</v>
      </c>
      <c r="Q27" s="15"/>
      <c r="R27" s="80">
        <v>1108</v>
      </c>
      <c r="S27" s="80" t="s">
        <v>496</v>
      </c>
      <c r="T27" s="80" t="str">
        <f t="shared" si="1"/>
        <v>KS1001 - KS1</v>
      </c>
      <c r="U27" s="80" t="s">
        <v>493</v>
      </c>
      <c r="V27" s="80" t="s">
        <v>98</v>
      </c>
      <c r="W27" s="15"/>
      <c r="X27" s="16" t="s">
        <v>101</v>
      </c>
    </row>
    <row r="28" spans="1:24" x14ac:dyDescent="0.25">
      <c r="A28" s="9"/>
      <c r="B28" s="9"/>
      <c r="D28" s="19">
        <v>42958</v>
      </c>
      <c r="E28" s="20" t="str">
        <f t="shared" si="3"/>
        <v>12</v>
      </c>
      <c r="F28" s="1">
        <f t="shared" si="4"/>
        <v>8</v>
      </c>
      <c r="G28" s="84"/>
      <c r="H28" s="17" t="s">
        <v>430</v>
      </c>
      <c r="I28" s="17" t="s">
        <v>497</v>
      </c>
      <c r="J28" s="17" t="s">
        <v>102</v>
      </c>
      <c r="K28" s="79">
        <f t="shared" si="0"/>
        <v>1</v>
      </c>
      <c r="L28" s="17" t="str">
        <f t="shared" si="5"/>
        <v>A_KS2</v>
      </c>
      <c r="M28" s="82" t="s">
        <v>425</v>
      </c>
      <c r="N28" s="82" t="s">
        <v>426</v>
      </c>
      <c r="O28" s="82" t="s">
        <v>427</v>
      </c>
      <c r="P28" s="82" t="s">
        <v>428</v>
      </c>
      <c r="Q28" s="15"/>
      <c r="R28" s="80">
        <v>1109</v>
      </c>
      <c r="S28" s="80" t="s">
        <v>498</v>
      </c>
      <c r="T28" s="80" t="str">
        <f t="shared" si="1"/>
        <v>KS2001 - Lower KS2</v>
      </c>
      <c r="U28" s="80" t="s">
        <v>495</v>
      </c>
      <c r="V28" s="80" t="s">
        <v>100</v>
      </c>
      <c r="W28" s="15"/>
      <c r="X28" s="16" t="s">
        <v>103</v>
      </c>
    </row>
    <row r="29" spans="1:24" x14ac:dyDescent="0.25">
      <c r="A29" s="9"/>
      <c r="B29" s="9"/>
      <c r="D29" s="19">
        <v>42959</v>
      </c>
      <c r="E29" s="20" t="str">
        <f t="shared" si="3"/>
        <v>12</v>
      </c>
      <c r="F29" s="1">
        <f t="shared" si="4"/>
        <v>8</v>
      </c>
      <c r="G29" s="84"/>
      <c r="H29" s="18" t="s">
        <v>430</v>
      </c>
      <c r="I29" s="18" t="s">
        <v>499</v>
      </c>
      <c r="J29" s="18" t="s">
        <v>104</v>
      </c>
      <c r="K29" s="79">
        <f t="shared" si="0"/>
        <v>1</v>
      </c>
      <c r="L29" s="17" t="str">
        <f t="shared" si="5"/>
        <v>A_LIB</v>
      </c>
      <c r="M29" s="79" t="s">
        <v>425</v>
      </c>
      <c r="N29" s="79" t="s">
        <v>426</v>
      </c>
      <c r="O29" s="79" t="s">
        <v>427</v>
      </c>
      <c r="P29" s="79" t="s">
        <v>428</v>
      </c>
      <c r="Q29" s="15"/>
      <c r="R29" s="80">
        <v>1112</v>
      </c>
      <c r="S29" s="80" t="s">
        <v>500</v>
      </c>
      <c r="T29" s="80" t="str">
        <f t="shared" si="1"/>
        <v>KS2002 - Upper KS2</v>
      </c>
      <c r="U29" s="80" t="s">
        <v>497</v>
      </c>
      <c r="V29" s="80" t="s">
        <v>102</v>
      </c>
      <c r="W29" s="15"/>
      <c r="X29" s="16" t="s">
        <v>105</v>
      </c>
    </row>
    <row r="30" spans="1:24" x14ac:dyDescent="0.25">
      <c r="A30" s="9"/>
      <c r="B30" s="9"/>
      <c r="D30" s="19">
        <v>42960</v>
      </c>
      <c r="E30" s="20" t="str">
        <f t="shared" si="3"/>
        <v>12</v>
      </c>
      <c r="F30" s="1">
        <f t="shared" si="4"/>
        <v>8</v>
      </c>
      <c r="G30" s="84"/>
      <c r="H30" s="9" t="s">
        <v>430</v>
      </c>
      <c r="I30" s="9" t="s">
        <v>501</v>
      </c>
      <c r="J30" s="9" t="s">
        <v>106</v>
      </c>
      <c r="K30" s="79">
        <f t="shared" si="0"/>
        <v>1</v>
      </c>
      <c r="L30" s="9" t="str">
        <f t="shared" si="5"/>
        <v>A_LIT</v>
      </c>
      <c r="M30" s="79" t="s">
        <v>425</v>
      </c>
      <c r="N30" s="79" t="s">
        <v>426</v>
      </c>
      <c r="O30" s="79" t="s">
        <v>427</v>
      </c>
      <c r="P30" s="79" t="s">
        <v>428</v>
      </c>
      <c r="Q30" s="15"/>
      <c r="R30" s="80">
        <v>1113</v>
      </c>
      <c r="S30" s="80" t="s">
        <v>502</v>
      </c>
      <c r="T30" s="80" t="str">
        <f t="shared" si="1"/>
        <v>LIB001 - Library</v>
      </c>
      <c r="U30" s="80" t="s">
        <v>499</v>
      </c>
      <c r="V30" s="80" t="s">
        <v>104</v>
      </c>
      <c r="W30" s="15"/>
      <c r="X30" s="16" t="s">
        <v>107</v>
      </c>
    </row>
    <row r="31" spans="1:24" x14ac:dyDescent="0.25">
      <c r="A31" s="9"/>
      <c r="B31" s="9"/>
      <c r="D31" s="19">
        <v>42961</v>
      </c>
      <c r="E31" s="20" t="str">
        <f t="shared" si="3"/>
        <v>12</v>
      </c>
      <c r="F31" s="1">
        <f t="shared" si="4"/>
        <v>8</v>
      </c>
      <c r="G31" s="84"/>
      <c r="H31" s="9" t="s">
        <v>430</v>
      </c>
      <c r="I31" s="9" t="s">
        <v>503</v>
      </c>
      <c r="J31" s="9" t="s">
        <v>108</v>
      </c>
      <c r="K31" s="79">
        <f t="shared" si="0"/>
        <v>1</v>
      </c>
      <c r="L31" s="9" t="str">
        <f t="shared" si="5"/>
        <v>A_MAT</v>
      </c>
      <c r="M31" s="79" t="s">
        <v>425</v>
      </c>
      <c r="N31" s="79" t="s">
        <v>426</v>
      </c>
      <c r="O31" s="79" t="s">
        <v>427</v>
      </c>
      <c r="P31" s="79" t="s">
        <v>428</v>
      </c>
      <c r="Q31" s="15"/>
      <c r="R31" s="80">
        <v>1114</v>
      </c>
      <c r="S31" s="80" t="s">
        <v>504</v>
      </c>
      <c r="T31" s="80" t="str">
        <f t="shared" si="1"/>
        <v>LIT001 - Literacy</v>
      </c>
      <c r="U31" s="80" t="s">
        <v>501</v>
      </c>
      <c r="V31" s="80" t="s">
        <v>106</v>
      </c>
      <c r="W31" s="15"/>
      <c r="X31" s="16" t="s">
        <v>109</v>
      </c>
    </row>
    <row r="32" spans="1:24" x14ac:dyDescent="0.25">
      <c r="A32" s="9"/>
      <c r="B32" s="9"/>
      <c r="D32" s="19">
        <v>42962</v>
      </c>
      <c r="E32" s="20" t="str">
        <f t="shared" si="3"/>
        <v>12</v>
      </c>
      <c r="F32" s="1">
        <f t="shared" si="4"/>
        <v>8</v>
      </c>
      <c r="G32" s="84"/>
      <c r="H32" s="9" t="s">
        <v>430</v>
      </c>
      <c r="I32" s="9" t="s">
        <v>505</v>
      </c>
      <c r="J32" s="9" t="s">
        <v>110</v>
      </c>
      <c r="K32" s="79">
        <f t="shared" si="0"/>
        <v>1</v>
      </c>
      <c r="L32" s="9" t="str">
        <f t="shared" si="5"/>
        <v>A_MFL</v>
      </c>
      <c r="M32" s="79" t="s">
        <v>425</v>
      </c>
      <c r="N32" s="79" t="s">
        <v>426</v>
      </c>
      <c r="O32" s="79" t="s">
        <v>427</v>
      </c>
      <c r="P32" s="79" t="s">
        <v>428</v>
      </c>
      <c r="Q32" s="15"/>
      <c r="R32" s="80">
        <v>1115</v>
      </c>
      <c r="S32" s="80" t="s">
        <v>506</v>
      </c>
      <c r="T32" s="80" t="str">
        <f t="shared" si="1"/>
        <v>MAT001 - Mathematics</v>
      </c>
      <c r="U32" s="80" t="s">
        <v>503</v>
      </c>
      <c r="V32" s="80" t="s">
        <v>108</v>
      </c>
      <c r="W32" s="15"/>
      <c r="X32" s="16" t="s">
        <v>111</v>
      </c>
    </row>
    <row r="33" spans="1:24" x14ac:dyDescent="0.25">
      <c r="A33" s="9"/>
      <c r="B33" s="9"/>
      <c r="D33" s="19">
        <v>42963</v>
      </c>
      <c r="E33" s="20" t="str">
        <f t="shared" si="3"/>
        <v>12</v>
      </c>
      <c r="F33" s="1">
        <f t="shared" si="4"/>
        <v>8</v>
      </c>
      <c r="G33" s="84"/>
      <c r="H33" s="9" t="s">
        <v>507</v>
      </c>
      <c r="I33" s="9" t="s">
        <v>508</v>
      </c>
      <c r="J33" s="9" t="s">
        <v>112</v>
      </c>
      <c r="K33" s="79">
        <f t="shared" si="0"/>
        <v>1</v>
      </c>
      <c r="L33" s="9" t="s">
        <v>509</v>
      </c>
      <c r="M33" s="79" t="s">
        <v>425</v>
      </c>
      <c r="N33" s="79" t="s">
        <v>426</v>
      </c>
      <c r="O33" s="79" t="s">
        <v>427</v>
      </c>
      <c r="P33" s="79" t="s">
        <v>428</v>
      </c>
      <c r="Q33" s="15"/>
      <c r="R33" s="80">
        <v>1116</v>
      </c>
      <c r="S33" s="80" t="s">
        <v>510</v>
      </c>
      <c r="T33" s="80" t="str">
        <f t="shared" si="1"/>
        <v>MFL001 - Modern Foreign Languages</v>
      </c>
      <c r="U33" s="80" t="s">
        <v>505</v>
      </c>
      <c r="V33" s="80" t="s">
        <v>110</v>
      </c>
      <c r="W33" s="15"/>
      <c r="X33" s="16" t="s">
        <v>113</v>
      </c>
    </row>
    <row r="34" spans="1:24" x14ac:dyDescent="0.25">
      <c r="A34" s="9"/>
      <c r="B34" s="9"/>
      <c r="D34" s="19">
        <v>42964</v>
      </c>
      <c r="E34" s="20" t="str">
        <f t="shared" si="3"/>
        <v>12</v>
      </c>
      <c r="F34" s="1">
        <f t="shared" si="4"/>
        <v>8</v>
      </c>
      <c r="G34" s="84"/>
      <c r="H34" s="9" t="s">
        <v>430</v>
      </c>
      <c r="I34" s="9" t="s">
        <v>511</v>
      </c>
      <c r="J34" s="9" t="s">
        <v>114</v>
      </c>
      <c r="K34" s="79">
        <f t="shared" si="0"/>
        <v>1</v>
      </c>
      <c r="L34" s="9" t="str">
        <f>"A_"&amp;MID(I34,1,3)</f>
        <v>A_MUS</v>
      </c>
      <c r="M34" s="79" t="s">
        <v>425</v>
      </c>
      <c r="N34" s="79" t="s">
        <v>426</v>
      </c>
      <c r="O34" s="79" t="s">
        <v>427</v>
      </c>
      <c r="P34" s="79" t="s">
        <v>428</v>
      </c>
      <c r="Q34" s="15"/>
      <c r="R34" s="80">
        <v>1117</v>
      </c>
      <c r="S34" s="80" t="s">
        <v>512</v>
      </c>
      <c r="T34" s="80" t="str">
        <f t="shared" si="1"/>
        <v>MSC001 - Miscellaneous</v>
      </c>
      <c r="U34" s="80" t="s">
        <v>508</v>
      </c>
      <c r="V34" s="80" t="s">
        <v>112</v>
      </c>
      <c r="W34" s="15"/>
      <c r="X34" s="16" t="s">
        <v>115</v>
      </c>
    </row>
    <row r="35" spans="1:24" x14ac:dyDescent="0.25">
      <c r="A35" s="9"/>
      <c r="B35" s="9"/>
      <c r="D35" s="19">
        <v>42965</v>
      </c>
      <c r="E35" s="20" t="str">
        <f t="shared" si="3"/>
        <v>12</v>
      </c>
      <c r="F35" s="1">
        <f t="shared" si="4"/>
        <v>8</v>
      </c>
      <c r="G35" s="84"/>
      <c r="H35" s="18" t="s">
        <v>513</v>
      </c>
      <c r="I35" s="18" t="s">
        <v>514</v>
      </c>
      <c r="J35" s="18" t="s">
        <v>116</v>
      </c>
      <c r="K35" s="79">
        <f t="shared" si="0"/>
        <v>1</v>
      </c>
      <c r="L35" s="9" t="s">
        <v>515</v>
      </c>
      <c r="M35" s="79" t="s">
        <v>425</v>
      </c>
      <c r="N35" s="79" t="s">
        <v>426</v>
      </c>
      <c r="O35" s="79" t="s">
        <v>427</v>
      </c>
      <c r="P35" s="79" t="s">
        <v>428</v>
      </c>
      <c r="Q35" s="15"/>
      <c r="R35" s="80">
        <v>1118</v>
      </c>
      <c r="S35" s="80" t="s">
        <v>516</v>
      </c>
      <c r="T35" s="80" t="str">
        <f t="shared" si="1"/>
        <v>MUS001 - Music</v>
      </c>
      <c r="U35" s="80" t="s">
        <v>511</v>
      </c>
      <c r="V35" s="80" t="s">
        <v>114</v>
      </c>
      <c r="W35" s="15"/>
      <c r="X35" s="16" t="s">
        <v>117</v>
      </c>
    </row>
    <row r="36" spans="1:24" x14ac:dyDescent="0.25">
      <c r="D36" s="19">
        <v>42966</v>
      </c>
      <c r="E36" s="20" t="str">
        <f t="shared" si="3"/>
        <v>12</v>
      </c>
      <c r="F36" s="1">
        <f t="shared" si="4"/>
        <v>8</v>
      </c>
      <c r="G36" s="84"/>
      <c r="H36" s="18" t="s">
        <v>430</v>
      </c>
      <c r="I36" s="18" t="s">
        <v>517</v>
      </c>
      <c r="J36" s="18" t="s">
        <v>118</v>
      </c>
      <c r="K36" s="79">
        <f t="shared" si="0"/>
        <v>1</v>
      </c>
      <c r="L36" s="9" t="s">
        <v>515</v>
      </c>
      <c r="M36" s="79" t="s">
        <v>425</v>
      </c>
      <c r="N36" s="79" t="s">
        <v>426</v>
      </c>
      <c r="O36" s="79" t="s">
        <v>427</v>
      </c>
      <c r="P36" s="79" t="s">
        <v>428</v>
      </c>
      <c r="Q36" s="15"/>
      <c r="R36" s="80">
        <v>1119</v>
      </c>
      <c r="S36" s="80" t="s">
        <v>518</v>
      </c>
      <c r="T36" s="80" t="str">
        <f t="shared" si="1"/>
        <v>NQT001 - Newly Qualified Teachers</v>
      </c>
      <c r="U36" s="80" t="s">
        <v>514</v>
      </c>
      <c r="V36" s="80" t="s">
        <v>116</v>
      </c>
      <c r="W36" s="15"/>
      <c r="X36" s="16" t="s">
        <v>119</v>
      </c>
    </row>
    <row r="37" spans="1:24" x14ac:dyDescent="0.25">
      <c r="A37" s="21" t="s">
        <v>122</v>
      </c>
      <c r="D37" s="19">
        <v>42967</v>
      </c>
      <c r="E37" s="20" t="str">
        <f t="shared" si="3"/>
        <v>12</v>
      </c>
      <c r="F37" s="1">
        <f t="shared" si="4"/>
        <v>8</v>
      </c>
      <c r="G37" s="84"/>
      <c r="H37" s="9" t="s">
        <v>430</v>
      </c>
      <c r="I37" s="9" t="s">
        <v>519</v>
      </c>
      <c r="J37" s="9" t="s">
        <v>121</v>
      </c>
      <c r="K37" s="79">
        <f t="shared" si="0"/>
        <v>1</v>
      </c>
      <c r="L37" s="9" t="str">
        <f>"A_"&amp;MID(I37,1,3)</f>
        <v>A_NUM</v>
      </c>
      <c r="M37" s="82" t="s">
        <v>425</v>
      </c>
      <c r="N37" s="82" t="s">
        <v>426</v>
      </c>
      <c r="O37" s="82" t="s">
        <v>427</v>
      </c>
      <c r="P37" s="82" t="s">
        <v>428</v>
      </c>
      <c r="Q37" s="15"/>
      <c r="R37" s="80">
        <v>1126</v>
      </c>
      <c r="S37" s="80" t="s">
        <v>520</v>
      </c>
      <c r="T37" s="80" t="str">
        <f t="shared" si="1"/>
        <v>NLC001 - Yr7 Numeracy and Literacy Catchup</v>
      </c>
      <c r="U37" s="80" t="s">
        <v>517</v>
      </c>
      <c r="V37" s="80" t="s">
        <v>118</v>
      </c>
      <c r="W37" s="15"/>
      <c r="X37" s="16" t="s">
        <v>123</v>
      </c>
    </row>
    <row r="38" spans="1:24" x14ac:dyDescent="0.25">
      <c r="A38" t="s">
        <v>14</v>
      </c>
      <c r="B38" s="22" t="s">
        <v>521</v>
      </c>
      <c r="D38" s="19">
        <v>42968</v>
      </c>
      <c r="E38" s="20" t="str">
        <f t="shared" si="3"/>
        <v>12</v>
      </c>
      <c r="F38" s="1">
        <f t="shared" si="4"/>
        <v>8</v>
      </c>
      <c r="G38" s="84"/>
      <c r="H38" s="17" t="s">
        <v>430</v>
      </c>
      <c r="I38" s="17" t="s">
        <v>522</v>
      </c>
      <c r="J38" s="17" t="s">
        <v>95</v>
      </c>
      <c r="K38" s="79">
        <f t="shared" si="0"/>
        <v>1</v>
      </c>
      <c r="L38" s="17" t="str">
        <f>"A_"&amp;MID(I38,1,3)</f>
        <v>A_NUR</v>
      </c>
      <c r="M38" s="82" t="s">
        <v>425</v>
      </c>
      <c r="N38" s="82" t="s">
        <v>426</v>
      </c>
      <c r="O38" s="82" t="s">
        <v>427</v>
      </c>
      <c r="P38" s="82" t="s">
        <v>428</v>
      </c>
      <c r="Q38" s="15"/>
      <c r="R38" s="80">
        <v>1127</v>
      </c>
      <c r="S38" s="80" t="s">
        <v>523</v>
      </c>
      <c r="T38" s="80" t="str">
        <f t="shared" si="1"/>
        <v>NUM001 - Numeracy</v>
      </c>
      <c r="U38" s="80" t="s">
        <v>519</v>
      </c>
      <c r="V38" s="80" t="s">
        <v>121</v>
      </c>
      <c r="W38" s="15"/>
      <c r="X38" s="16" t="s">
        <v>124</v>
      </c>
    </row>
    <row r="39" spans="1:24" x14ac:dyDescent="0.25">
      <c r="A39" t="s">
        <v>20</v>
      </c>
      <c r="B39" s="22" t="s">
        <v>524</v>
      </c>
      <c r="D39" s="19">
        <v>42969</v>
      </c>
      <c r="E39" s="20" t="str">
        <f t="shared" si="3"/>
        <v>12</v>
      </c>
      <c r="F39" s="1">
        <f t="shared" si="4"/>
        <v>8</v>
      </c>
      <c r="G39" s="84"/>
      <c r="H39" s="18" t="s">
        <v>430</v>
      </c>
      <c r="I39" s="18" t="s">
        <v>525</v>
      </c>
      <c r="J39" s="18" t="s">
        <v>125</v>
      </c>
      <c r="K39" s="79">
        <f t="shared" si="0"/>
        <v>1</v>
      </c>
      <c r="L39" s="17" t="str">
        <f>"A_"&amp;MID(I39,1,3)</f>
        <v>A_PAS</v>
      </c>
      <c r="M39" s="82" t="s">
        <v>425</v>
      </c>
      <c r="N39" s="82" t="s">
        <v>426</v>
      </c>
      <c r="O39" s="82" t="s">
        <v>427</v>
      </c>
      <c r="P39" s="82" t="s">
        <v>428</v>
      </c>
      <c r="Q39" s="15"/>
      <c r="R39" s="80">
        <v>1140</v>
      </c>
      <c r="S39" s="80" t="s">
        <v>526</v>
      </c>
      <c r="T39" s="80" t="str">
        <f t="shared" si="1"/>
        <v>NUR001 - Nursery / Preschool</v>
      </c>
      <c r="U39" s="80" t="s">
        <v>522</v>
      </c>
      <c r="V39" s="80" t="s">
        <v>95</v>
      </c>
      <c r="W39" s="15"/>
      <c r="X39" s="16" t="s">
        <v>126</v>
      </c>
    </row>
    <row r="40" spans="1:24" x14ac:dyDescent="0.25">
      <c r="A40" t="s">
        <v>26</v>
      </c>
      <c r="B40" s="22" t="s">
        <v>527</v>
      </c>
      <c r="D40" s="19">
        <v>42970</v>
      </c>
      <c r="E40" s="20" t="str">
        <f t="shared" si="3"/>
        <v>12</v>
      </c>
      <c r="F40" s="1">
        <f t="shared" si="4"/>
        <v>8</v>
      </c>
      <c r="G40" s="84"/>
      <c r="H40" s="17" t="s">
        <v>430</v>
      </c>
      <c r="I40" s="17" t="s">
        <v>528</v>
      </c>
      <c r="J40" s="17" t="s">
        <v>127</v>
      </c>
      <c r="K40" s="79">
        <f t="shared" si="0"/>
        <v>1</v>
      </c>
      <c r="L40" s="17" t="str">
        <f>"A_"&amp;MID(I40,1,3)</f>
        <v>A_PHY</v>
      </c>
      <c r="M40" s="82" t="s">
        <v>529</v>
      </c>
      <c r="N40" s="82" t="s">
        <v>427</v>
      </c>
      <c r="O40" s="82" t="s">
        <v>427</v>
      </c>
      <c r="P40" s="82" t="s">
        <v>428</v>
      </c>
      <c r="Q40" s="15"/>
      <c r="R40" s="80">
        <v>1150</v>
      </c>
      <c r="S40" s="80" t="s">
        <v>530</v>
      </c>
      <c r="T40" s="80" t="str">
        <f t="shared" si="1"/>
        <v>PAS001 - Pastoral</v>
      </c>
      <c r="U40" s="80" t="s">
        <v>525</v>
      </c>
      <c r="V40" s="80" t="s">
        <v>125</v>
      </c>
      <c r="W40" s="15"/>
      <c r="X40" s="16" t="s">
        <v>128</v>
      </c>
    </row>
    <row r="41" spans="1:24" x14ac:dyDescent="0.25">
      <c r="A41" t="s">
        <v>32</v>
      </c>
      <c r="B41" s="22" t="s">
        <v>531</v>
      </c>
      <c r="D41" s="19">
        <v>42971</v>
      </c>
      <c r="E41" s="20" t="str">
        <f t="shared" si="3"/>
        <v>12</v>
      </c>
      <c r="F41" s="1">
        <f t="shared" si="4"/>
        <v>8</v>
      </c>
      <c r="G41" s="84"/>
      <c r="H41" s="17" t="s">
        <v>532</v>
      </c>
      <c r="I41" s="17" t="s">
        <v>533</v>
      </c>
      <c r="J41" s="17" t="s">
        <v>129</v>
      </c>
      <c r="K41" s="79">
        <f t="shared" si="0"/>
        <v>1</v>
      </c>
      <c r="L41" s="17" t="s">
        <v>534</v>
      </c>
      <c r="M41" s="82" t="s">
        <v>425</v>
      </c>
      <c r="N41" s="82" t="s">
        <v>426</v>
      </c>
      <c r="O41" s="82" t="s">
        <v>427</v>
      </c>
      <c r="P41" s="82" t="s">
        <v>428</v>
      </c>
      <c r="Q41" s="15"/>
      <c r="R41" s="80">
        <v>1160</v>
      </c>
      <c r="S41" s="80" t="s">
        <v>535</v>
      </c>
      <c r="T41" s="80" t="str">
        <f t="shared" si="1"/>
        <v>PHY001 - Physical Education</v>
      </c>
      <c r="U41" s="80" t="s">
        <v>528</v>
      </c>
      <c r="V41" s="80" t="s">
        <v>127</v>
      </c>
      <c r="W41" s="15"/>
      <c r="X41" s="16" t="s">
        <v>130</v>
      </c>
    </row>
    <row r="42" spans="1:24" x14ac:dyDescent="0.25">
      <c r="A42" t="s">
        <v>38</v>
      </c>
      <c r="B42" s="22" t="s">
        <v>536</v>
      </c>
      <c r="D42" s="19">
        <v>42972</v>
      </c>
      <c r="E42" s="20" t="str">
        <f t="shared" si="3"/>
        <v>12</v>
      </c>
      <c r="F42" s="1">
        <f t="shared" si="4"/>
        <v>8</v>
      </c>
      <c r="G42" s="84"/>
      <c r="H42" s="18" t="s">
        <v>430</v>
      </c>
      <c r="I42" s="18" t="s">
        <v>537</v>
      </c>
      <c r="J42" s="18" t="s">
        <v>74</v>
      </c>
      <c r="K42" s="79">
        <f t="shared" si="0"/>
        <v>1</v>
      </c>
      <c r="L42" s="17" t="str">
        <f>"A_"&amp;MID(I42,1,3)</f>
        <v>A_PPR</v>
      </c>
      <c r="M42" s="79" t="s">
        <v>425</v>
      </c>
      <c r="N42" s="79" t="s">
        <v>426</v>
      </c>
      <c r="O42" s="79" t="s">
        <v>427</v>
      </c>
      <c r="P42" s="79" t="s">
        <v>428</v>
      </c>
      <c r="Q42" s="15"/>
      <c r="R42" s="80">
        <v>1170</v>
      </c>
      <c r="S42" s="80" t="s">
        <v>538</v>
      </c>
      <c r="T42" s="80" t="str">
        <f t="shared" si="1"/>
        <v>PRE001 - Premises</v>
      </c>
      <c r="U42" s="80" t="s">
        <v>533</v>
      </c>
      <c r="V42" s="80" t="s">
        <v>129</v>
      </c>
      <c r="W42" s="15"/>
      <c r="X42" s="16" t="s">
        <v>131</v>
      </c>
    </row>
    <row r="43" spans="1:24" x14ac:dyDescent="0.25">
      <c r="A43" t="s">
        <v>433</v>
      </c>
      <c r="B43" s="22" t="s">
        <v>539</v>
      </c>
      <c r="D43" s="19">
        <v>42973</v>
      </c>
      <c r="E43" s="20" t="str">
        <f t="shared" si="3"/>
        <v>12</v>
      </c>
      <c r="F43" s="1">
        <f t="shared" si="4"/>
        <v>8</v>
      </c>
      <c r="G43" s="84"/>
      <c r="H43" s="9" t="s">
        <v>430</v>
      </c>
      <c r="I43" s="9" t="s">
        <v>540</v>
      </c>
      <c r="J43" s="9" t="s">
        <v>132</v>
      </c>
      <c r="K43" s="79">
        <f t="shared" si="0"/>
        <v>1</v>
      </c>
      <c r="L43" s="9" t="str">
        <f>"A_"&amp;MID(I43,1,3)</f>
        <v>A_REG</v>
      </c>
      <c r="M43" s="79" t="s">
        <v>425</v>
      </c>
      <c r="N43" s="79" t="s">
        <v>426</v>
      </c>
      <c r="O43" s="79" t="s">
        <v>427</v>
      </c>
      <c r="P43" s="79" t="s">
        <v>428</v>
      </c>
      <c r="Q43" s="15"/>
      <c r="R43" s="80">
        <v>1200</v>
      </c>
      <c r="S43" s="80" t="s">
        <v>541</v>
      </c>
      <c r="T43" s="80" t="str">
        <f t="shared" si="1"/>
        <v>PPR001 - Pupil Premium</v>
      </c>
      <c r="U43" s="80" t="s">
        <v>537</v>
      </c>
      <c r="V43" s="80" t="s">
        <v>74</v>
      </c>
      <c r="W43" s="15"/>
      <c r="X43" s="16" t="s">
        <v>133</v>
      </c>
    </row>
    <row r="44" spans="1:24" x14ac:dyDescent="0.25">
      <c r="A44" t="s">
        <v>467</v>
      </c>
      <c r="B44" s="22" t="s">
        <v>542</v>
      </c>
      <c r="D44" s="19">
        <v>42974</v>
      </c>
      <c r="E44" s="20" t="str">
        <f t="shared" si="3"/>
        <v>12</v>
      </c>
      <c r="F44" s="1">
        <f t="shared" si="4"/>
        <v>8</v>
      </c>
      <c r="G44" s="84"/>
      <c r="H44" s="9" t="s">
        <v>507</v>
      </c>
      <c r="I44" s="9" t="s">
        <v>543</v>
      </c>
      <c r="J44" s="9" t="s">
        <v>134</v>
      </c>
      <c r="K44" s="79">
        <f t="shared" si="0"/>
        <v>1</v>
      </c>
      <c r="L44" s="9" t="s">
        <v>509</v>
      </c>
      <c r="M44" s="79" t="s">
        <v>425</v>
      </c>
      <c r="N44" s="79" t="s">
        <v>426</v>
      </c>
      <c r="O44" s="79" t="s">
        <v>427</v>
      </c>
      <c r="P44" s="79" t="s">
        <v>428</v>
      </c>
      <c r="Q44" s="15"/>
      <c r="R44" s="80">
        <v>2000</v>
      </c>
      <c r="S44" s="80" t="s">
        <v>544</v>
      </c>
      <c r="T44" s="80" t="str">
        <f t="shared" si="1"/>
        <v>REG001 - Religious Education</v>
      </c>
      <c r="U44" s="80" t="s">
        <v>540</v>
      </c>
      <c r="V44" s="80" t="s">
        <v>132</v>
      </c>
      <c r="W44" s="15"/>
      <c r="X44" s="16" t="s">
        <v>135</v>
      </c>
    </row>
    <row r="45" spans="1:24" x14ac:dyDescent="0.25">
      <c r="A45" t="s">
        <v>421</v>
      </c>
      <c r="B45" s="22" t="s">
        <v>545</v>
      </c>
      <c r="D45" s="19">
        <v>42975</v>
      </c>
      <c r="E45" s="20" t="str">
        <f t="shared" si="3"/>
        <v>12</v>
      </c>
      <c r="F45" s="1">
        <f t="shared" si="4"/>
        <v>8</v>
      </c>
      <c r="G45" s="84"/>
      <c r="H45" s="9" t="s">
        <v>430</v>
      </c>
      <c r="I45" s="9" t="s">
        <v>546</v>
      </c>
      <c r="J45" s="9" t="s">
        <v>136</v>
      </c>
      <c r="K45" s="79">
        <f t="shared" si="0"/>
        <v>1</v>
      </c>
      <c r="L45" s="9" t="str">
        <f>"A_"&amp;MID(I45,1,3)</f>
        <v>A_SCI</v>
      </c>
      <c r="M45" s="79" t="s">
        <v>425</v>
      </c>
      <c r="N45" s="79" t="s">
        <v>426</v>
      </c>
      <c r="O45" s="79" t="s">
        <v>427</v>
      </c>
      <c r="P45" s="79" t="s">
        <v>428</v>
      </c>
      <c r="Q45" s="15"/>
      <c r="R45" s="80">
        <v>2001</v>
      </c>
      <c r="S45" s="80" t="s">
        <v>547</v>
      </c>
      <c r="T45" s="80" t="str">
        <f t="shared" si="1"/>
        <v>SCH001 - Main School</v>
      </c>
      <c r="U45" s="80" t="s">
        <v>543</v>
      </c>
      <c r="V45" s="80" t="s">
        <v>134</v>
      </c>
      <c r="W45" s="15"/>
      <c r="X45" s="16" t="s">
        <v>137</v>
      </c>
    </row>
    <row r="46" spans="1:24" x14ac:dyDescent="0.25">
      <c r="A46" t="s">
        <v>443</v>
      </c>
      <c r="B46" s="22" t="s">
        <v>548</v>
      </c>
      <c r="D46" s="19">
        <v>42976</v>
      </c>
      <c r="E46" s="20" t="str">
        <f t="shared" si="3"/>
        <v>12</v>
      </c>
      <c r="F46" s="1">
        <f t="shared" si="4"/>
        <v>8</v>
      </c>
      <c r="G46" s="84"/>
      <c r="H46" s="9" t="s">
        <v>454</v>
      </c>
      <c r="I46" s="9" t="s">
        <v>549</v>
      </c>
      <c r="J46" s="9" t="s">
        <v>138</v>
      </c>
      <c r="K46" s="79">
        <f t="shared" si="0"/>
        <v>1</v>
      </c>
      <c r="L46" s="9" t="str">
        <f>"A_"&amp;MID(I46,1,3)</f>
        <v>A_SCM</v>
      </c>
      <c r="M46" s="79" t="s">
        <v>425</v>
      </c>
      <c r="N46" s="79" t="s">
        <v>426</v>
      </c>
      <c r="O46" s="79" t="s">
        <v>427</v>
      </c>
      <c r="P46" s="79" t="s">
        <v>428</v>
      </c>
      <c r="Q46" s="15"/>
      <c r="R46" s="80">
        <v>2002</v>
      </c>
      <c r="S46" s="80" t="s">
        <v>550</v>
      </c>
      <c r="T46" s="80" t="str">
        <f t="shared" si="1"/>
        <v>SCI001 - Science</v>
      </c>
      <c r="U46" s="80" t="s">
        <v>546</v>
      </c>
      <c r="V46" s="80" t="s">
        <v>136</v>
      </c>
      <c r="W46" s="15"/>
      <c r="X46" s="16" t="s">
        <v>139</v>
      </c>
    </row>
    <row r="47" spans="1:24" x14ac:dyDescent="0.25">
      <c r="A47" t="s">
        <v>446</v>
      </c>
      <c r="B47" s="22" t="s">
        <v>551</v>
      </c>
      <c r="D47" s="19">
        <v>42977</v>
      </c>
      <c r="E47" s="20" t="str">
        <f t="shared" si="3"/>
        <v>12</v>
      </c>
      <c r="F47" s="1">
        <f t="shared" si="4"/>
        <v>8</v>
      </c>
      <c r="G47" s="84"/>
      <c r="H47" s="9" t="s">
        <v>513</v>
      </c>
      <c r="I47" s="9" t="s">
        <v>552</v>
      </c>
      <c r="J47" s="9" t="s">
        <v>140</v>
      </c>
      <c r="K47" s="79">
        <f t="shared" si="0"/>
        <v>1</v>
      </c>
      <c r="L47" s="9" t="s">
        <v>515</v>
      </c>
      <c r="M47" s="79" t="s">
        <v>425</v>
      </c>
      <c r="N47" s="79" t="s">
        <v>426</v>
      </c>
      <c r="O47" s="79" t="s">
        <v>427</v>
      </c>
      <c r="P47" s="79" t="s">
        <v>428</v>
      </c>
      <c r="Q47" s="15"/>
      <c r="R47" s="80">
        <v>2003</v>
      </c>
      <c r="S47" s="80" t="s">
        <v>553</v>
      </c>
      <c r="T47" s="80" t="str">
        <f t="shared" si="1"/>
        <v>SDW001 - Schools Direct</v>
      </c>
      <c r="U47" s="80" t="s">
        <v>552</v>
      </c>
      <c r="V47" s="80" t="s">
        <v>140</v>
      </c>
      <c r="W47" s="15"/>
      <c r="X47" s="16" t="s">
        <v>141</v>
      </c>
    </row>
    <row r="48" spans="1:24" x14ac:dyDescent="0.25">
      <c r="A48" t="s">
        <v>453</v>
      </c>
      <c r="B48" s="22" t="s">
        <v>554</v>
      </c>
      <c r="D48" s="19">
        <v>42978</v>
      </c>
      <c r="E48" s="20" t="str">
        <f t="shared" si="3"/>
        <v>12</v>
      </c>
      <c r="F48" s="1">
        <f t="shared" si="4"/>
        <v>8</v>
      </c>
      <c r="G48" s="84"/>
      <c r="H48" s="9" t="s">
        <v>430</v>
      </c>
      <c r="I48" s="9" t="s">
        <v>555</v>
      </c>
      <c r="J48" s="9" t="s">
        <v>84</v>
      </c>
      <c r="K48" s="79">
        <f t="shared" si="0"/>
        <v>1</v>
      </c>
      <c r="L48" s="9" t="str">
        <f>"A_"&amp;MID(I48,1,3)</f>
        <v>A_SEN</v>
      </c>
      <c r="M48" s="79" t="s">
        <v>425</v>
      </c>
      <c r="N48" s="79" t="s">
        <v>426</v>
      </c>
      <c r="O48" s="79" t="s">
        <v>427</v>
      </c>
      <c r="P48" s="79" t="s">
        <v>428</v>
      </c>
      <c r="Q48" s="15"/>
      <c r="R48" s="80">
        <v>2004</v>
      </c>
      <c r="S48" s="80" t="s">
        <v>556</v>
      </c>
      <c r="T48" s="80" t="str">
        <f t="shared" si="1"/>
        <v>SEN001 - SEN</v>
      </c>
      <c r="U48" s="80" t="s">
        <v>555</v>
      </c>
      <c r="V48" s="80" t="s">
        <v>84</v>
      </c>
      <c r="W48" s="15"/>
      <c r="X48" s="16" t="s">
        <v>142</v>
      </c>
    </row>
    <row r="49" spans="1:24" x14ac:dyDescent="0.25">
      <c r="A49" t="s">
        <v>458</v>
      </c>
      <c r="B49" s="22" t="s">
        <v>557</v>
      </c>
      <c r="D49" s="19">
        <v>42979</v>
      </c>
      <c r="E49" s="20" t="str">
        <f t="shared" si="3"/>
        <v>01</v>
      </c>
      <c r="F49" s="1">
        <f t="shared" si="4"/>
        <v>9</v>
      </c>
      <c r="G49" s="84"/>
      <c r="H49" s="9" t="s">
        <v>558</v>
      </c>
      <c r="I49" s="9" t="s">
        <v>559</v>
      </c>
      <c r="J49" s="9" t="s">
        <v>143</v>
      </c>
      <c r="K49" s="79">
        <f t="shared" si="0"/>
        <v>1</v>
      </c>
      <c r="L49" s="9" t="str">
        <f>"A_"&amp;MID(I49,1,3)</f>
        <v>A_SFD</v>
      </c>
      <c r="M49" s="79" t="s">
        <v>425</v>
      </c>
      <c r="N49" s="79" t="s">
        <v>426</v>
      </c>
      <c r="O49" s="79" t="s">
        <v>427</v>
      </c>
      <c r="P49" s="79" t="s">
        <v>428</v>
      </c>
      <c r="Q49" s="15"/>
      <c r="R49" s="80">
        <v>2005</v>
      </c>
      <c r="S49" s="80" t="s">
        <v>560</v>
      </c>
      <c r="T49" s="80" t="str">
        <f t="shared" si="1"/>
        <v>SFD001 - School Fund (Legacy)</v>
      </c>
      <c r="U49" s="80" t="s">
        <v>559</v>
      </c>
      <c r="V49" s="80" t="s">
        <v>143</v>
      </c>
      <c r="W49" s="15"/>
      <c r="X49" s="16" t="s">
        <v>144</v>
      </c>
    </row>
    <row r="50" spans="1:24" x14ac:dyDescent="0.25">
      <c r="A50" t="s">
        <v>464</v>
      </c>
      <c r="B50" s="22" t="s">
        <v>561</v>
      </c>
      <c r="D50" s="19">
        <v>42980</v>
      </c>
      <c r="E50" s="20" t="str">
        <f t="shared" si="3"/>
        <v>01</v>
      </c>
      <c r="F50" s="1">
        <f t="shared" si="4"/>
        <v>9</v>
      </c>
      <c r="G50" s="84"/>
      <c r="H50" s="9" t="s">
        <v>430</v>
      </c>
      <c r="I50" s="9" t="s">
        <v>562</v>
      </c>
      <c r="J50" s="9" t="s">
        <v>145</v>
      </c>
      <c r="K50" s="79">
        <f t="shared" si="0"/>
        <v>1</v>
      </c>
      <c r="L50" s="9" t="str">
        <f>"A_"&amp;MID(I50,1,3)</f>
        <v>A_SLT</v>
      </c>
      <c r="M50" s="82" t="s">
        <v>425</v>
      </c>
      <c r="N50" s="82" t="s">
        <v>426</v>
      </c>
      <c r="O50" s="82" t="s">
        <v>427</v>
      </c>
      <c r="P50" s="82" t="s">
        <v>428</v>
      </c>
      <c r="Q50" s="15"/>
      <c r="R50" s="80">
        <v>2006</v>
      </c>
      <c r="S50" s="80" t="s">
        <v>563</v>
      </c>
      <c r="T50" s="80" t="str">
        <f t="shared" si="1"/>
        <v>SLT001 - Senior Leadership Team</v>
      </c>
      <c r="U50" s="80" t="s">
        <v>562</v>
      </c>
      <c r="V50" s="80" t="s">
        <v>145</v>
      </c>
      <c r="W50" s="15"/>
      <c r="X50" s="16" t="s">
        <v>146</v>
      </c>
    </row>
    <row r="51" spans="1:24" x14ac:dyDescent="0.25">
      <c r="A51" t="s">
        <v>470</v>
      </c>
      <c r="B51" s="22" t="s">
        <v>564</v>
      </c>
      <c r="D51" s="19">
        <v>42981</v>
      </c>
      <c r="E51" s="20" t="str">
        <f t="shared" si="3"/>
        <v>01</v>
      </c>
      <c r="F51" s="1">
        <f t="shared" si="4"/>
        <v>9</v>
      </c>
      <c r="G51" s="84"/>
      <c r="H51" s="18" t="s">
        <v>430</v>
      </c>
      <c r="I51" s="18" t="s">
        <v>565</v>
      </c>
      <c r="J51" s="18" t="s">
        <v>120</v>
      </c>
      <c r="K51" s="79">
        <f t="shared" si="0"/>
        <v>1</v>
      </c>
      <c r="L51" s="17" t="str">
        <f>"A_"&amp;MID(I51,1,3)</f>
        <v>A_SUM</v>
      </c>
      <c r="M51" s="79" t="s">
        <v>425</v>
      </c>
      <c r="N51" s="79" t="s">
        <v>426</v>
      </c>
      <c r="O51" s="79" t="s">
        <v>427</v>
      </c>
      <c r="P51" s="79" t="s">
        <v>428</v>
      </c>
      <c r="Q51" s="15"/>
      <c r="R51" s="80">
        <v>2007</v>
      </c>
      <c r="S51" s="80" t="s">
        <v>566</v>
      </c>
      <c r="T51" s="80" t="str">
        <f t="shared" si="1"/>
        <v>SUM001 - Summer School</v>
      </c>
      <c r="U51" s="80" t="s">
        <v>565</v>
      </c>
      <c r="V51" s="80" t="s">
        <v>120</v>
      </c>
      <c r="W51" s="15"/>
      <c r="X51" s="16" t="s">
        <v>147</v>
      </c>
    </row>
    <row r="52" spans="1:24" x14ac:dyDescent="0.25">
      <c r="A52" t="s">
        <v>473</v>
      </c>
      <c r="B52" s="22" t="s">
        <v>567</v>
      </c>
      <c r="D52" s="19">
        <v>42982</v>
      </c>
      <c r="E52" s="20" t="str">
        <f t="shared" si="3"/>
        <v>01</v>
      </c>
      <c r="F52" s="1">
        <f t="shared" si="4"/>
        <v>9</v>
      </c>
      <c r="G52" s="84"/>
      <c r="H52" s="9" t="s">
        <v>513</v>
      </c>
      <c r="I52" s="9" t="s">
        <v>568</v>
      </c>
      <c r="J52" s="9" t="s">
        <v>148</v>
      </c>
      <c r="K52" s="79">
        <f t="shared" si="0"/>
        <v>1</v>
      </c>
      <c r="L52" s="9" t="s">
        <v>515</v>
      </c>
      <c r="M52" s="79" t="s">
        <v>425</v>
      </c>
      <c r="N52" s="79" t="s">
        <v>426</v>
      </c>
      <c r="O52" s="79" t="s">
        <v>427</v>
      </c>
      <c r="P52" s="79" t="s">
        <v>428</v>
      </c>
      <c r="Q52" s="15"/>
      <c r="R52" s="80">
        <v>2008</v>
      </c>
      <c r="S52" s="80" t="s">
        <v>569</v>
      </c>
      <c r="T52" s="80" t="str">
        <f t="shared" si="1"/>
        <v>STS001 - School To School Support</v>
      </c>
      <c r="U52" s="80" t="s">
        <v>568</v>
      </c>
      <c r="V52" s="80" t="s">
        <v>148</v>
      </c>
      <c r="W52" s="15"/>
      <c r="X52" s="16" t="s">
        <v>149</v>
      </c>
    </row>
    <row r="53" spans="1:24" x14ac:dyDescent="0.25">
      <c r="D53" s="19">
        <v>42983</v>
      </c>
      <c r="E53" s="20" t="str">
        <f t="shared" si="3"/>
        <v>01</v>
      </c>
      <c r="F53" s="1">
        <f t="shared" si="4"/>
        <v>9</v>
      </c>
      <c r="G53" s="84"/>
      <c r="H53" s="9" t="s">
        <v>430</v>
      </c>
      <c r="I53" s="9" t="s">
        <v>570</v>
      </c>
      <c r="J53" s="9" t="s">
        <v>150</v>
      </c>
      <c r="K53" s="79">
        <f t="shared" si="0"/>
        <v>1</v>
      </c>
      <c r="L53" s="9" t="s">
        <v>515</v>
      </c>
      <c r="M53" s="79" t="s">
        <v>425</v>
      </c>
      <c r="N53" s="79" t="s">
        <v>426</v>
      </c>
      <c r="O53" s="79" t="s">
        <v>427</v>
      </c>
      <c r="P53" s="79" t="s">
        <v>428</v>
      </c>
      <c r="Q53" s="15"/>
      <c r="R53" s="80">
        <v>2009</v>
      </c>
      <c r="S53" s="80" t="s">
        <v>571</v>
      </c>
      <c r="T53" s="80" t="str">
        <f t="shared" si="1"/>
        <v>TNY001 - Tiny Steps</v>
      </c>
      <c r="U53" s="80" t="s">
        <v>570</v>
      </c>
      <c r="V53" s="80" t="s">
        <v>150</v>
      </c>
      <c r="W53" s="15"/>
      <c r="X53" s="16" t="s">
        <v>151</v>
      </c>
    </row>
    <row r="54" spans="1:24" x14ac:dyDescent="0.25">
      <c r="D54" s="19">
        <v>42984</v>
      </c>
      <c r="E54" s="20" t="str">
        <f t="shared" si="3"/>
        <v>01</v>
      </c>
      <c r="F54" s="1">
        <f t="shared" si="4"/>
        <v>9</v>
      </c>
      <c r="G54" s="84"/>
      <c r="H54" s="9" t="s">
        <v>430</v>
      </c>
      <c r="I54" s="9" t="s">
        <v>572</v>
      </c>
      <c r="J54" s="9" t="s">
        <v>152</v>
      </c>
      <c r="K54" s="79">
        <f t="shared" si="0"/>
        <v>1</v>
      </c>
      <c r="L54" s="9" t="str">
        <f>"A_"&amp;MID(I54,1,3)</f>
        <v>A_WRL</v>
      </c>
      <c r="M54" s="79" t="s">
        <v>425</v>
      </c>
      <c r="N54" s="79" t="s">
        <v>426</v>
      </c>
      <c r="O54" s="79" t="s">
        <v>427</v>
      </c>
      <c r="P54" s="79" t="s">
        <v>428</v>
      </c>
      <c r="Q54" s="15"/>
      <c r="R54" s="80">
        <v>2010</v>
      </c>
      <c r="S54" s="80" t="s">
        <v>573</v>
      </c>
      <c r="T54" s="80" t="str">
        <f t="shared" si="1"/>
        <v>WRL001 - Work Related Learning</v>
      </c>
      <c r="U54" s="80" t="s">
        <v>572</v>
      </c>
      <c r="V54" s="80" t="s">
        <v>152</v>
      </c>
      <c r="W54" s="15"/>
      <c r="X54" s="16" t="s">
        <v>153</v>
      </c>
    </row>
    <row r="55" spans="1:24" x14ac:dyDescent="0.25">
      <c r="D55" s="19">
        <v>42985</v>
      </c>
      <c r="E55" s="20" t="str">
        <f t="shared" si="3"/>
        <v>01</v>
      </c>
      <c r="F55" s="1">
        <f t="shared" si="4"/>
        <v>9</v>
      </c>
      <c r="G55" s="84"/>
      <c r="H55" s="9" t="s">
        <v>574</v>
      </c>
      <c r="I55" s="9" t="s">
        <v>575</v>
      </c>
      <c r="J55" s="9" t="s">
        <v>406</v>
      </c>
      <c r="K55" s="79">
        <f t="shared" si="0"/>
        <v>1</v>
      </c>
      <c r="L55" s="9" t="s">
        <v>576</v>
      </c>
      <c r="M55" s="79" t="s">
        <v>425</v>
      </c>
      <c r="N55" s="79" t="s">
        <v>426</v>
      </c>
      <c r="O55" s="79" t="s">
        <v>427</v>
      </c>
      <c r="P55" s="79" t="s">
        <v>428</v>
      </c>
      <c r="Q55" s="15"/>
      <c r="R55" s="80">
        <v>2011</v>
      </c>
      <c r="S55" s="80" t="s">
        <v>577</v>
      </c>
      <c r="T55" s="80" t="str">
        <f t="shared" si="1"/>
        <v>TRP001 - School Trips</v>
      </c>
      <c r="U55" s="80" t="s">
        <v>575</v>
      </c>
      <c r="V55" s="80" t="s">
        <v>406</v>
      </c>
      <c r="W55" s="15"/>
      <c r="X55" s="16" t="s">
        <v>154</v>
      </c>
    </row>
    <row r="56" spans="1:24" x14ac:dyDescent="0.25">
      <c r="D56" s="19">
        <v>42986</v>
      </c>
      <c r="E56" s="20" t="str">
        <f t="shared" si="3"/>
        <v>01</v>
      </c>
      <c r="F56" s="1">
        <f t="shared" si="4"/>
        <v>9</v>
      </c>
      <c r="G56" s="84"/>
      <c r="H56" s="9"/>
      <c r="I56" s="9"/>
      <c r="J56" s="9"/>
      <c r="K56" s="79"/>
      <c r="L56" s="9"/>
      <c r="M56" s="79"/>
      <c r="N56" s="79"/>
      <c r="O56" s="79"/>
      <c r="P56" s="79"/>
      <c r="Q56" s="15"/>
      <c r="R56" s="80">
        <v>2012</v>
      </c>
      <c r="S56" s="80" t="s">
        <v>578</v>
      </c>
      <c r="T56" s="80"/>
      <c r="U56" s="80"/>
      <c r="V56" s="80"/>
      <c r="W56" s="15"/>
      <c r="X56" s="16" t="s">
        <v>155</v>
      </c>
    </row>
    <row r="57" spans="1:24" x14ac:dyDescent="0.25">
      <c r="D57" s="19">
        <v>42987</v>
      </c>
      <c r="E57" s="20" t="str">
        <f t="shared" si="3"/>
        <v>01</v>
      </c>
      <c r="F57" s="1">
        <f t="shared" si="4"/>
        <v>9</v>
      </c>
      <c r="G57" s="84"/>
      <c r="H57" s="9"/>
      <c r="I57" s="9"/>
      <c r="J57" s="9"/>
      <c r="K57" s="79"/>
      <c r="L57" s="9"/>
      <c r="M57" s="79"/>
      <c r="N57" s="79"/>
      <c r="O57" s="79"/>
      <c r="P57" s="79"/>
      <c r="Q57" s="15"/>
      <c r="R57" s="80">
        <v>2013</v>
      </c>
      <c r="S57" s="80" t="s">
        <v>579</v>
      </c>
      <c r="T57" s="80"/>
      <c r="U57" s="80"/>
      <c r="V57" s="80"/>
      <c r="W57" s="15"/>
      <c r="X57" s="16" t="s">
        <v>156</v>
      </c>
    </row>
    <row r="58" spans="1:24" x14ac:dyDescent="0.25">
      <c r="D58" s="19">
        <v>42988</v>
      </c>
      <c r="E58" s="20" t="str">
        <f t="shared" si="3"/>
        <v>01</v>
      </c>
      <c r="F58" s="1">
        <f t="shared" si="4"/>
        <v>9</v>
      </c>
      <c r="G58" s="84"/>
      <c r="H58" s="9"/>
      <c r="I58" s="9"/>
      <c r="J58" s="9"/>
      <c r="K58" s="79"/>
      <c r="L58" s="9"/>
      <c r="M58" s="79"/>
      <c r="N58" s="79"/>
      <c r="O58" s="79"/>
      <c r="P58" s="79"/>
      <c r="Q58" s="15"/>
      <c r="R58" s="80">
        <v>2014</v>
      </c>
      <c r="S58" s="80" t="s">
        <v>580</v>
      </c>
      <c r="T58" s="80"/>
      <c r="U58" s="80"/>
      <c r="V58" s="80"/>
      <c r="W58" s="15"/>
      <c r="X58" s="16" t="s">
        <v>157</v>
      </c>
    </row>
    <row r="59" spans="1:24" x14ac:dyDescent="0.25">
      <c r="D59" s="19">
        <v>42989</v>
      </c>
      <c r="E59" s="20" t="str">
        <f t="shared" si="3"/>
        <v>01</v>
      </c>
      <c r="F59" s="1">
        <f t="shared" si="4"/>
        <v>9</v>
      </c>
      <c r="G59" s="84"/>
      <c r="H59" s="9"/>
      <c r="I59" s="9"/>
      <c r="J59" s="9"/>
      <c r="K59" s="79"/>
      <c r="L59" s="9"/>
      <c r="M59" s="79"/>
      <c r="N59" s="79"/>
      <c r="O59" s="79"/>
      <c r="P59" s="79"/>
      <c r="Q59" s="15"/>
      <c r="R59" s="80">
        <v>2015</v>
      </c>
      <c r="S59" s="80" t="s">
        <v>581</v>
      </c>
      <c r="T59" s="80"/>
      <c r="U59" s="80"/>
      <c r="V59" s="80"/>
      <c r="W59" s="15"/>
      <c r="X59" s="16" t="s">
        <v>158</v>
      </c>
    </row>
    <row r="60" spans="1:24" x14ac:dyDescent="0.25">
      <c r="D60" s="19">
        <v>42990</v>
      </c>
      <c r="E60" s="20" t="str">
        <f t="shared" si="3"/>
        <v>01</v>
      </c>
      <c r="F60" s="1">
        <f t="shared" si="4"/>
        <v>9</v>
      </c>
      <c r="G60" s="84"/>
      <c r="H60" s="9"/>
      <c r="I60" s="9"/>
      <c r="J60" s="9"/>
      <c r="K60" s="79"/>
      <c r="L60" s="9"/>
      <c r="M60" s="79"/>
      <c r="N60" s="79"/>
      <c r="O60" s="79"/>
      <c r="P60" s="79"/>
      <c r="Q60" s="15"/>
      <c r="R60" s="80">
        <v>2048</v>
      </c>
      <c r="S60" s="80" t="s">
        <v>582</v>
      </c>
      <c r="T60" s="80"/>
      <c r="U60" s="80"/>
      <c r="V60" s="80"/>
      <c r="W60" s="15"/>
      <c r="X60" s="16" t="s">
        <v>159</v>
      </c>
    </row>
    <row r="61" spans="1:24" x14ac:dyDescent="0.25">
      <c r="D61" s="19">
        <v>42991</v>
      </c>
      <c r="E61" s="20" t="str">
        <f t="shared" si="3"/>
        <v>01</v>
      </c>
      <c r="F61" s="1">
        <f t="shared" si="4"/>
        <v>9</v>
      </c>
      <c r="G61" s="84"/>
      <c r="H61" s="9"/>
      <c r="I61" s="9"/>
      <c r="J61" s="9"/>
      <c r="K61" s="79"/>
      <c r="L61" s="9"/>
      <c r="M61" s="79"/>
      <c r="N61" s="79"/>
      <c r="O61" s="79"/>
      <c r="P61" s="79"/>
      <c r="Q61" s="15"/>
      <c r="R61" s="80">
        <v>2049</v>
      </c>
      <c r="S61" s="80" t="s">
        <v>583</v>
      </c>
      <c r="T61" s="80"/>
      <c r="U61" s="80"/>
      <c r="V61" s="80"/>
      <c r="W61" s="15"/>
      <c r="X61" s="16" t="s">
        <v>160</v>
      </c>
    </row>
    <row r="62" spans="1:24" x14ac:dyDescent="0.25">
      <c r="D62" s="19">
        <v>42992</v>
      </c>
      <c r="E62" s="20" t="str">
        <f t="shared" si="3"/>
        <v>01</v>
      </c>
      <c r="F62" s="1">
        <f t="shared" si="4"/>
        <v>9</v>
      </c>
      <c r="G62" s="84"/>
      <c r="H62" s="9"/>
      <c r="I62" s="9"/>
      <c r="J62" s="9"/>
      <c r="K62" s="79"/>
      <c r="L62" s="9"/>
      <c r="M62" s="79"/>
      <c r="N62" s="79"/>
      <c r="O62" s="79"/>
      <c r="P62" s="79"/>
      <c r="Q62" s="15"/>
      <c r="R62" s="80">
        <v>2051</v>
      </c>
      <c r="S62" s="80" t="s">
        <v>584</v>
      </c>
      <c r="T62" s="80"/>
      <c r="U62" s="80"/>
      <c r="V62" s="80"/>
      <c r="W62" s="15"/>
      <c r="X62" s="16" t="s">
        <v>161</v>
      </c>
    </row>
    <row r="63" spans="1:24" x14ac:dyDescent="0.25">
      <c r="D63" s="19">
        <v>42993</v>
      </c>
      <c r="E63" s="20" t="str">
        <f t="shared" si="3"/>
        <v>01</v>
      </c>
      <c r="F63" s="1">
        <f t="shared" si="4"/>
        <v>9</v>
      </c>
      <c r="G63" s="84"/>
      <c r="H63" s="9"/>
      <c r="I63" s="9"/>
      <c r="J63" s="9"/>
      <c r="K63" s="79"/>
      <c r="L63" s="9"/>
      <c r="M63" s="79"/>
      <c r="N63" s="79"/>
      <c r="O63" s="79"/>
      <c r="P63" s="79"/>
      <c r="Q63" s="15"/>
      <c r="R63" s="80">
        <v>2052</v>
      </c>
      <c r="S63" s="80" t="s">
        <v>585</v>
      </c>
      <c r="T63" s="80"/>
      <c r="U63" s="80"/>
      <c r="V63" s="80"/>
      <c r="W63" s="15"/>
      <c r="X63" s="16" t="s">
        <v>162</v>
      </c>
    </row>
    <row r="64" spans="1:24" x14ac:dyDescent="0.25">
      <c r="D64" s="19">
        <v>42994</v>
      </c>
      <c r="E64" s="20" t="str">
        <f t="shared" si="3"/>
        <v>01</v>
      </c>
      <c r="F64" s="1">
        <f t="shared" si="4"/>
        <v>9</v>
      </c>
      <c r="G64" s="84"/>
      <c r="H64" s="9"/>
      <c r="I64" s="9"/>
      <c r="J64" s="9"/>
      <c r="K64" s="79"/>
      <c r="L64" s="9"/>
      <c r="M64" s="79"/>
      <c r="N64" s="79"/>
      <c r="O64" s="79"/>
      <c r="P64" s="79"/>
      <c r="Q64" s="15"/>
      <c r="R64" s="80">
        <v>2100</v>
      </c>
      <c r="S64" s="80" t="s">
        <v>586</v>
      </c>
      <c r="T64" s="80"/>
      <c r="U64" s="80"/>
      <c r="V64" s="80"/>
      <c r="W64" s="15"/>
      <c r="X64" s="16" t="s">
        <v>163</v>
      </c>
    </row>
    <row r="65" spans="1:24" x14ac:dyDescent="0.25">
      <c r="D65" s="19">
        <v>42995</v>
      </c>
      <c r="E65" s="20" t="str">
        <f t="shared" si="3"/>
        <v>01</v>
      </c>
      <c r="F65" s="1">
        <f t="shared" si="4"/>
        <v>9</v>
      </c>
      <c r="G65" s="84"/>
      <c r="H65" s="9"/>
      <c r="I65" s="9"/>
      <c r="J65" s="9"/>
      <c r="K65" s="79"/>
      <c r="L65" s="9"/>
      <c r="M65" s="79"/>
      <c r="N65" s="79"/>
      <c r="O65" s="79"/>
      <c r="P65" s="79"/>
      <c r="Q65" s="15"/>
      <c r="R65" s="80">
        <v>2101</v>
      </c>
      <c r="S65" s="80" t="s">
        <v>587</v>
      </c>
      <c r="T65" s="80"/>
      <c r="U65" s="80"/>
      <c r="V65" s="80"/>
      <c r="W65" s="15"/>
      <c r="X65" s="16" t="s">
        <v>164</v>
      </c>
    </row>
    <row r="66" spans="1:24" x14ac:dyDescent="0.25">
      <c r="D66" s="19">
        <v>42996</v>
      </c>
      <c r="E66" s="20" t="str">
        <f t="shared" si="3"/>
        <v>01</v>
      </c>
      <c r="F66" s="1">
        <f t="shared" si="4"/>
        <v>9</v>
      </c>
      <c r="G66" s="84"/>
      <c r="H66" s="9"/>
      <c r="I66" s="9"/>
      <c r="J66" s="9"/>
      <c r="K66" s="79"/>
      <c r="L66" s="9"/>
      <c r="M66" s="79"/>
      <c r="N66" s="79"/>
      <c r="O66" s="79"/>
      <c r="P66" s="79"/>
      <c r="Q66" s="15"/>
      <c r="R66" s="80">
        <v>2102</v>
      </c>
      <c r="S66" s="80" t="s">
        <v>588</v>
      </c>
      <c r="T66" s="80"/>
      <c r="U66" s="80"/>
      <c r="V66" s="80"/>
      <c r="W66" s="15"/>
      <c r="X66" s="16" t="s">
        <v>165</v>
      </c>
    </row>
    <row r="67" spans="1:24" x14ac:dyDescent="0.25">
      <c r="D67" s="19">
        <v>42997</v>
      </c>
      <c r="E67" s="20" t="str">
        <f t="shared" si="3"/>
        <v>01</v>
      </c>
      <c r="F67" s="1">
        <f t="shared" si="4"/>
        <v>9</v>
      </c>
      <c r="G67" s="84"/>
      <c r="H67" s="9"/>
      <c r="I67" s="9"/>
      <c r="J67" s="9"/>
      <c r="K67" s="79"/>
      <c r="L67" s="9"/>
      <c r="M67" s="79"/>
      <c r="N67" s="79"/>
      <c r="O67" s="79"/>
      <c r="P67" s="79"/>
      <c r="Q67" s="15"/>
      <c r="R67" s="80">
        <v>2104</v>
      </c>
      <c r="S67" s="80" t="s">
        <v>589</v>
      </c>
      <c r="T67" s="80"/>
      <c r="U67" s="80"/>
      <c r="V67" s="80"/>
      <c r="W67" s="15"/>
      <c r="X67" s="16" t="s">
        <v>166</v>
      </c>
    </row>
    <row r="68" spans="1:24" x14ac:dyDescent="0.25">
      <c r="D68" s="19">
        <v>42998</v>
      </c>
      <c r="E68" s="20" t="str">
        <f t="shared" si="3"/>
        <v>01</v>
      </c>
      <c r="F68" s="1">
        <f t="shared" si="4"/>
        <v>9</v>
      </c>
      <c r="G68" s="84"/>
      <c r="H68" s="9"/>
      <c r="I68" s="9"/>
      <c r="J68" s="9"/>
      <c r="K68" s="79"/>
      <c r="L68" s="9"/>
      <c r="M68" s="79"/>
      <c r="N68" s="79"/>
      <c r="O68" s="79"/>
      <c r="P68" s="79"/>
      <c r="Q68" s="15"/>
      <c r="R68" s="80">
        <v>2105</v>
      </c>
      <c r="S68" s="80" t="s">
        <v>590</v>
      </c>
      <c r="T68" s="80"/>
      <c r="U68" s="80"/>
      <c r="V68" s="80"/>
      <c r="W68" s="15"/>
      <c r="X68" s="16" t="s">
        <v>167</v>
      </c>
    </row>
    <row r="69" spans="1:24" x14ac:dyDescent="0.25">
      <c r="D69" s="19">
        <v>42999</v>
      </c>
      <c r="E69" s="20" t="str">
        <f t="shared" si="3"/>
        <v>01</v>
      </c>
      <c r="F69" s="1">
        <f t="shared" si="4"/>
        <v>9</v>
      </c>
      <c r="G69" s="84"/>
      <c r="H69" s="9"/>
      <c r="I69" s="9"/>
      <c r="J69" s="9"/>
      <c r="K69" s="79"/>
      <c r="L69" s="9"/>
      <c r="M69" s="79"/>
      <c r="N69" s="79"/>
      <c r="O69" s="79"/>
      <c r="P69" s="79"/>
      <c r="Q69" s="15"/>
      <c r="R69" s="80">
        <v>2106</v>
      </c>
      <c r="S69" s="80" t="s">
        <v>591</v>
      </c>
      <c r="T69" s="80"/>
      <c r="U69" s="80"/>
      <c r="V69" s="80"/>
      <c r="W69" s="15"/>
      <c r="X69" s="16" t="s">
        <v>168</v>
      </c>
    </row>
    <row r="70" spans="1:24" x14ac:dyDescent="0.25">
      <c r="A70" t="s">
        <v>592</v>
      </c>
      <c r="D70" s="19">
        <v>43000</v>
      </c>
      <c r="E70" s="20" t="str">
        <f t="shared" si="3"/>
        <v>01</v>
      </c>
      <c r="F70" s="1">
        <f t="shared" si="4"/>
        <v>9</v>
      </c>
      <c r="G70" s="84"/>
      <c r="H70" s="9"/>
      <c r="I70" s="9"/>
      <c r="J70" s="9"/>
      <c r="K70" s="79"/>
      <c r="L70" s="9"/>
      <c r="M70" s="79"/>
      <c r="N70" s="79"/>
      <c r="O70" s="79"/>
      <c r="P70" s="79"/>
      <c r="Q70" s="15"/>
      <c r="R70" s="80">
        <v>2107</v>
      </c>
      <c r="S70" s="80" t="s">
        <v>593</v>
      </c>
      <c r="T70" s="80"/>
      <c r="U70" s="80"/>
      <c r="V70" s="80"/>
      <c r="W70" s="15"/>
      <c r="X70" s="16" t="s">
        <v>169</v>
      </c>
    </row>
    <row r="71" spans="1:24" x14ac:dyDescent="0.25">
      <c r="D71" s="19">
        <v>43001</v>
      </c>
      <c r="E71" s="20" t="str">
        <f t="shared" si="3"/>
        <v>01</v>
      </c>
      <c r="F71" s="1">
        <f t="shared" si="4"/>
        <v>9</v>
      </c>
      <c r="G71" s="84"/>
      <c r="H71" s="9"/>
      <c r="I71" s="9"/>
      <c r="J71" s="9"/>
      <c r="K71" s="79"/>
      <c r="L71" s="9"/>
      <c r="M71" s="79"/>
      <c r="N71" s="79"/>
      <c r="O71" s="79"/>
      <c r="P71" s="79"/>
      <c r="Q71" s="15"/>
      <c r="R71" s="80">
        <v>2108</v>
      </c>
      <c r="S71" s="80" t="s">
        <v>594</v>
      </c>
      <c r="T71" s="80"/>
      <c r="U71" s="80"/>
      <c r="V71" s="80"/>
      <c r="W71" s="15"/>
      <c r="X71" s="16" t="s">
        <v>170</v>
      </c>
    </row>
    <row r="72" spans="1:24" x14ac:dyDescent="0.25">
      <c r="A72" t="s">
        <v>595</v>
      </c>
      <c r="D72" s="19">
        <v>43002</v>
      </c>
      <c r="E72" s="20" t="str">
        <f t="shared" si="3"/>
        <v>01</v>
      </c>
      <c r="F72" s="1">
        <f t="shared" si="4"/>
        <v>9</v>
      </c>
      <c r="G72" s="84"/>
      <c r="H72" s="9"/>
      <c r="I72" s="9"/>
      <c r="J72" s="9"/>
      <c r="K72" s="79"/>
      <c r="L72" s="9"/>
      <c r="M72" s="79"/>
      <c r="N72" s="79"/>
      <c r="O72" s="79"/>
      <c r="P72" s="79"/>
      <c r="Q72" s="15"/>
      <c r="R72" s="80">
        <v>2109</v>
      </c>
      <c r="S72" s="80" t="s">
        <v>596</v>
      </c>
      <c r="T72" s="80"/>
      <c r="U72" s="80"/>
      <c r="V72" s="80"/>
      <c r="W72" s="15"/>
      <c r="X72" s="16" t="s">
        <v>171</v>
      </c>
    </row>
    <row r="73" spans="1:24" x14ac:dyDescent="0.25">
      <c r="A73" t="s">
        <v>597</v>
      </c>
      <c r="D73" s="19">
        <v>43003</v>
      </c>
      <c r="E73" s="20" t="str">
        <f t="shared" si="3"/>
        <v>01</v>
      </c>
      <c r="F73" s="1">
        <f t="shared" si="4"/>
        <v>9</v>
      </c>
      <c r="G73" s="84"/>
      <c r="H73" s="9"/>
      <c r="I73" s="9"/>
      <c r="J73" s="9"/>
      <c r="K73" s="79"/>
      <c r="L73" s="9"/>
      <c r="M73" s="79"/>
      <c r="N73" s="79"/>
      <c r="O73" s="79"/>
      <c r="P73" s="79"/>
      <c r="Q73" s="15"/>
      <c r="R73" s="80">
        <v>2110</v>
      </c>
      <c r="S73" s="80" t="s">
        <v>598</v>
      </c>
      <c r="T73" s="80"/>
      <c r="U73" s="80"/>
      <c r="V73" s="80"/>
      <c r="W73" s="15"/>
      <c r="X73" s="16" t="s">
        <v>172</v>
      </c>
    </row>
    <row r="74" spans="1:24" x14ac:dyDescent="0.25">
      <c r="D74" s="19">
        <v>43004</v>
      </c>
      <c r="E74" s="20" t="str">
        <f t="shared" si="3"/>
        <v>01</v>
      </c>
      <c r="F74" s="1">
        <f t="shared" si="4"/>
        <v>9</v>
      </c>
      <c r="G74" s="84"/>
      <c r="H74" s="9"/>
      <c r="I74" s="9"/>
      <c r="J74" s="9"/>
      <c r="K74" s="79"/>
      <c r="L74" s="9"/>
      <c r="M74" s="79"/>
      <c r="N74" s="79"/>
      <c r="O74" s="79"/>
      <c r="P74" s="79"/>
      <c r="Q74" s="15"/>
      <c r="R74" s="80">
        <v>2111</v>
      </c>
      <c r="S74" s="80" t="s">
        <v>599</v>
      </c>
      <c r="T74" s="80"/>
      <c r="U74" s="80"/>
      <c r="V74" s="80"/>
      <c r="W74" s="15"/>
      <c r="X74" s="16" t="s">
        <v>173</v>
      </c>
    </row>
    <row r="75" spans="1:24" x14ac:dyDescent="0.25">
      <c r="A75" t="s">
        <v>600</v>
      </c>
      <c r="D75" s="19">
        <v>43005</v>
      </c>
      <c r="E75" s="20" t="str">
        <f t="shared" si="3"/>
        <v>01</v>
      </c>
      <c r="F75" s="1">
        <f t="shared" si="4"/>
        <v>9</v>
      </c>
      <c r="G75" s="84"/>
      <c r="H75" s="9"/>
      <c r="I75" s="9"/>
      <c r="J75" s="9"/>
      <c r="K75" s="79"/>
      <c r="L75" s="9"/>
      <c r="M75" s="79"/>
      <c r="N75" s="79"/>
      <c r="O75" s="79"/>
      <c r="P75" s="79"/>
      <c r="Q75" s="15"/>
      <c r="R75" s="80">
        <v>2112</v>
      </c>
      <c r="S75" s="80" t="s">
        <v>601</v>
      </c>
      <c r="T75" s="80"/>
      <c r="U75" s="80"/>
      <c r="V75" s="80"/>
      <c r="W75" s="15"/>
      <c r="X75" s="16" t="s">
        <v>174</v>
      </c>
    </row>
    <row r="76" spans="1:24" x14ac:dyDescent="0.25">
      <c r="A76" t="s">
        <v>602</v>
      </c>
      <c r="D76" s="19">
        <v>43006</v>
      </c>
      <c r="E76" s="20" t="str">
        <f t="shared" si="3"/>
        <v>01</v>
      </c>
      <c r="F76" s="1">
        <f t="shared" si="4"/>
        <v>9</v>
      </c>
      <c r="G76" s="84"/>
      <c r="H76" s="9"/>
      <c r="I76" s="9"/>
      <c r="J76" s="9"/>
      <c r="K76" s="79"/>
      <c r="L76" s="9"/>
      <c r="M76" s="79"/>
      <c r="N76" s="79"/>
      <c r="O76" s="79"/>
      <c r="P76" s="79"/>
      <c r="Q76" s="15"/>
      <c r="R76" s="80">
        <v>2113</v>
      </c>
      <c r="S76" s="80" t="s">
        <v>603</v>
      </c>
      <c r="T76" s="80"/>
      <c r="U76" s="80"/>
      <c r="V76" s="80"/>
      <c r="W76" s="15"/>
      <c r="X76" s="16" t="s">
        <v>175</v>
      </c>
    </row>
    <row r="77" spans="1:24" x14ac:dyDescent="0.25">
      <c r="A77" t="s">
        <v>604</v>
      </c>
      <c r="D77" s="19">
        <v>43007</v>
      </c>
      <c r="E77" s="20" t="str">
        <f t="shared" si="3"/>
        <v>01</v>
      </c>
      <c r="F77" s="1">
        <f t="shared" si="4"/>
        <v>9</v>
      </c>
      <c r="G77" s="84"/>
      <c r="H77" s="9"/>
      <c r="I77" s="9"/>
      <c r="J77" s="9"/>
      <c r="K77" s="79"/>
      <c r="L77" s="9"/>
      <c r="M77" s="79"/>
      <c r="N77" s="79"/>
      <c r="O77" s="79"/>
      <c r="P77" s="79"/>
      <c r="Q77" s="15"/>
      <c r="R77" s="80">
        <v>2115</v>
      </c>
      <c r="S77" s="80" t="s">
        <v>605</v>
      </c>
      <c r="T77" s="80"/>
      <c r="U77" s="80"/>
      <c r="V77" s="80"/>
      <c r="W77" s="15"/>
      <c r="X77" s="16" t="s">
        <v>176</v>
      </c>
    </row>
    <row r="78" spans="1:24" x14ac:dyDescent="0.25">
      <c r="A78" t="s">
        <v>606</v>
      </c>
      <c r="D78" s="19">
        <v>43008</v>
      </c>
      <c r="E78" s="20" t="str">
        <f t="shared" si="3"/>
        <v>01</v>
      </c>
      <c r="F78" s="1">
        <f t="shared" si="4"/>
        <v>9</v>
      </c>
      <c r="G78" s="84"/>
      <c r="H78" s="9"/>
      <c r="I78" s="9"/>
      <c r="J78" s="9"/>
      <c r="K78" s="79"/>
      <c r="L78" s="9"/>
      <c r="M78" s="79"/>
      <c r="N78" s="79"/>
      <c r="O78" s="79"/>
      <c r="P78" s="79"/>
      <c r="Q78" s="15"/>
      <c r="R78" s="80">
        <v>2148</v>
      </c>
      <c r="S78" s="80" t="s">
        <v>607</v>
      </c>
      <c r="T78" s="80"/>
      <c r="U78" s="80"/>
      <c r="V78" s="80"/>
      <c r="W78" s="15"/>
      <c r="X78" s="16" t="s">
        <v>177</v>
      </c>
    </row>
    <row r="79" spans="1:24" x14ac:dyDescent="0.25">
      <c r="D79" s="19">
        <v>43009</v>
      </c>
      <c r="E79" s="20" t="str">
        <f t="shared" si="3"/>
        <v>02</v>
      </c>
      <c r="F79" s="1">
        <f t="shared" si="4"/>
        <v>10</v>
      </c>
      <c r="G79" s="84"/>
      <c r="H79" s="9"/>
      <c r="I79" s="9"/>
      <c r="J79" s="9"/>
      <c r="K79" s="79"/>
      <c r="L79" s="9"/>
      <c r="M79" s="79"/>
      <c r="N79" s="79"/>
      <c r="O79" s="79"/>
      <c r="P79" s="79"/>
      <c r="Q79" s="15"/>
      <c r="R79" s="80">
        <v>2149</v>
      </c>
      <c r="S79" s="80" t="s">
        <v>608</v>
      </c>
      <c r="T79" s="80"/>
      <c r="U79" s="80"/>
      <c r="V79" s="80"/>
      <c r="W79" s="15"/>
      <c r="X79" s="16" t="s">
        <v>178</v>
      </c>
    </row>
    <row r="80" spans="1:24" x14ac:dyDescent="0.25">
      <c r="D80" s="19">
        <v>43010</v>
      </c>
      <c r="E80" s="20" t="str">
        <f t="shared" si="3"/>
        <v>02</v>
      </c>
      <c r="F80" s="1">
        <f t="shared" si="4"/>
        <v>10</v>
      </c>
      <c r="G80" s="84"/>
      <c r="H80" s="9"/>
      <c r="I80" s="9"/>
      <c r="J80" s="9"/>
      <c r="K80" s="79"/>
      <c r="L80" s="9"/>
      <c r="M80" s="79"/>
      <c r="N80" s="79"/>
      <c r="O80" s="79"/>
      <c r="P80" s="79"/>
      <c r="Q80" s="15"/>
      <c r="R80" s="80">
        <v>2151</v>
      </c>
      <c r="S80" s="80" t="s">
        <v>609</v>
      </c>
      <c r="T80" s="80"/>
      <c r="U80" s="80"/>
      <c r="V80" s="80"/>
      <c r="W80" s="15"/>
      <c r="X80" s="16" t="s">
        <v>179</v>
      </c>
    </row>
    <row r="81" spans="4:24" x14ac:dyDescent="0.25">
      <c r="D81" s="19">
        <v>43011</v>
      </c>
      <c r="E81" s="20" t="str">
        <f t="shared" ref="E81:E144" si="6">VLOOKUP(F81,$D$3:$E$14,2,FALSE)</f>
        <v>02</v>
      </c>
      <c r="F81" s="1">
        <f t="shared" ref="F81:F144" si="7">MONTH(D81)</f>
        <v>10</v>
      </c>
      <c r="G81" s="84"/>
      <c r="H81" s="9"/>
      <c r="I81" s="9"/>
      <c r="J81" s="9"/>
      <c r="K81" s="79"/>
      <c r="L81" s="9"/>
      <c r="M81" s="79"/>
      <c r="N81" s="79"/>
      <c r="O81" s="79"/>
      <c r="P81" s="79"/>
      <c r="Q81" s="15"/>
      <c r="R81" s="80">
        <v>2152</v>
      </c>
      <c r="S81" s="80" t="s">
        <v>610</v>
      </c>
      <c r="T81" s="80"/>
      <c r="U81" s="80"/>
      <c r="V81" s="80"/>
      <c r="W81" s="15"/>
      <c r="X81" s="16" t="s">
        <v>180</v>
      </c>
    </row>
    <row r="82" spans="4:24" x14ac:dyDescent="0.25">
      <c r="D82" s="19">
        <v>43012</v>
      </c>
      <c r="E82" s="20" t="str">
        <f t="shared" si="6"/>
        <v>02</v>
      </c>
      <c r="F82" s="1">
        <f t="shared" si="7"/>
        <v>10</v>
      </c>
      <c r="G82" s="84"/>
      <c r="H82" s="9"/>
      <c r="I82" s="9"/>
      <c r="J82" s="9"/>
      <c r="K82" s="79"/>
      <c r="L82" s="9"/>
      <c r="M82" s="79"/>
      <c r="N82" s="79"/>
      <c r="O82" s="79"/>
      <c r="P82" s="79"/>
      <c r="Q82" s="15"/>
      <c r="R82" s="80">
        <v>2200</v>
      </c>
      <c r="S82" s="80" t="s">
        <v>611</v>
      </c>
      <c r="T82" s="80"/>
      <c r="U82" s="80"/>
      <c r="V82" s="80"/>
      <c r="W82" s="15"/>
      <c r="X82" s="16" t="s">
        <v>181</v>
      </c>
    </row>
    <row r="83" spans="4:24" x14ac:dyDescent="0.25">
      <c r="D83" s="19">
        <v>43013</v>
      </c>
      <c r="E83" s="20" t="str">
        <f t="shared" si="6"/>
        <v>02</v>
      </c>
      <c r="F83" s="1">
        <f t="shared" si="7"/>
        <v>10</v>
      </c>
      <c r="G83" s="84"/>
      <c r="H83" s="9"/>
      <c r="I83" s="9"/>
      <c r="J83" s="9"/>
      <c r="K83" s="79"/>
      <c r="L83" s="9"/>
      <c r="M83" s="79"/>
      <c r="N83" s="79"/>
      <c r="O83" s="79"/>
      <c r="P83" s="79"/>
      <c r="Q83" s="15"/>
      <c r="R83" s="80">
        <v>2201</v>
      </c>
      <c r="S83" s="80" t="s">
        <v>612</v>
      </c>
      <c r="T83" s="80"/>
      <c r="U83" s="80"/>
      <c r="V83" s="80"/>
      <c r="W83" s="15"/>
      <c r="X83" s="16" t="s">
        <v>182</v>
      </c>
    </row>
    <row r="84" spans="4:24" x14ac:dyDescent="0.25">
      <c r="D84" s="19">
        <v>43014</v>
      </c>
      <c r="E84" s="20" t="str">
        <f t="shared" si="6"/>
        <v>02</v>
      </c>
      <c r="F84" s="1">
        <f t="shared" si="7"/>
        <v>10</v>
      </c>
      <c r="G84" s="84"/>
      <c r="H84" s="9"/>
      <c r="I84" s="9"/>
      <c r="J84" s="9"/>
      <c r="K84" s="79"/>
      <c r="L84" s="9"/>
      <c r="M84" s="79"/>
      <c r="N84" s="79"/>
      <c r="O84" s="79"/>
      <c r="P84" s="79"/>
      <c r="Q84" s="15"/>
      <c r="R84" s="80">
        <v>2202</v>
      </c>
      <c r="S84" s="80" t="s">
        <v>613</v>
      </c>
      <c r="T84" s="80"/>
      <c r="U84" s="80"/>
      <c r="V84" s="80"/>
      <c r="W84" s="15"/>
      <c r="X84" s="16" t="s">
        <v>183</v>
      </c>
    </row>
    <row r="85" spans="4:24" x14ac:dyDescent="0.25">
      <c r="D85" s="19">
        <v>43015</v>
      </c>
      <c r="E85" s="20" t="str">
        <f t="shared" si="6"/>
        <v>02</v>
      </c>
      <c r="F85" s="1">
        <f t="shared" si="7"/>
        <v>10</v>
      </c>
      <c r="G85" s="84"/>
      <c r="H85" s="9"/>
      <c r="I85" s="9"/>
      <c r="J85" s="9"/>
      <c r="K85" s="79"/>
      <c r="L85" s="9"/>
      <c r="M85" s="79"/>
      <c r="N85" s="79"/>
      <c r="O85" s="79"/>
      <c r="P85" s="79"/>
      <c r="Q85" s="15"/>
      <c r="R85" s="80">
        <v>2203</v>
      </c>
      <c r="S85" s="80" t="s">
        <v>395</v>
      </c>
      <c r="T85" s="80"/>
      <c r="U85" s="80"/>
      <c r="V85" s="80"/>
      <c r="W85" s="15"/>
      <c r="X85" s="16" t="s">
        <v>400</v>
      </c>
    </row>
    <row r="86" spans="4:24" x14ac:dyDescent="0.25">
      <c r="D86" s="19">
        <v>43016</v>
      </c>
      <c r="E86" s="20" t="str">
        <f t="shared" si="6"/>
        <v>02</v>
      </c>
      <c r="F86" s="1">
        <f t="shared" si="7"/>
        <v>10</v>
      </c>
      <c r="G86" s="84"/>
      <c r="H86" s="9"/>
      <c r="I86" s="9"/>
      <c r="J86" s="9"/>
      <c r="K86" s="79"/>
      <c r="L86" s="9"/>
      <c r="M86" s="79"/>
      <c r="N86" s="79"/>
      <c r="O86" s="79"/>
      <c r="P86" s="79"/>
      <c r="Q86" s="15"/>
      <c r="R86" s="80">
        <v>2204</v>
      </c>
      <c r="S86" s="80" t="s">
        <v>614</v>
      </c>
      <c r="T86" s="80"/>
      <c r="U86" s="80"/>
      <c r="V86" s="80"/>
      <c r="W86" s="15"/>
      <c r="X86" s="16" t="s">
        <v>184</v>
      </c>
    </row>
    <row r="87" spans="4:24" x14ac:dyDescent="0.25">
      <c r="D87" s="19">
        <v>43017</v>
      </c>
      <c r="E87" s="20" t="str">
        <f t="shared" si="6"/>
        <v>02</v>
      </c>
      <c r="F87" s="1">
        <f t="shared" si="7"/>
        <v>10</v>
      </c>
      <c r="G87" s="84"/>
      <c r="H87" s="9"/>
      <c r="I87" s="9"/>
      <c r="J87" s="9"/>
      <c r="K87" s="79"/>
      <c r="L87" s="9"/>
      <c r="M87" s="79"/>
      <c r="N87" s="79"/>
      <c r="O87" s="79"/>
      <c r="P87" s="79"/>
      <c r="Q87" s="15"/>
      <c r="R87" s="80">
        <v>2205</v>
      </c>
      <c r="S87" s="80" t="s">
        <v>615</v>
      </c>
      <c r="T87" s="80"/>
      <c r="U87" s="80"/>
      <c r="V87" s="80"/>
      <c r="W87" s="15"/>
      <c r="X87" s="16" t="s">
        <v>185</v>
      </c>
    </row>
    <row r="88" spans="4:24" x14ac:dyDescent="0.25">
      <c r="D88" s="19">
        <v>43018</v>
      </c>
      <c r="E88" s="20" t="str">
        <f t="shared" si="6"/>
        <v>02</v>
      </c>
      <c r="F88" s="1">
        <f t="shared" si="7"/>
        <v>10</v>
      </c>
      <c r="G88" s="84"/>
      <c r="H88" s="9"/>
      <c r="I88" s="9"/>
      <c r="J88" s="9"/>
      <c r="K88" s="79"/>
      <c r="L88" s="9"/>
      <c r="M88" s="79"/>
      <c r="N88" s="79"/>
      <c r="O88" s="79"/>
      <c r="P88" s="79"/>
      <c r="Q88" s="15"/>
      <c r="R88" s="80">
        <v>2206</v>
      </c>
      <c r="S88" s="80" t="s">
        <v>616</v>
      </c>
      <c r="T88" s="80"/>
      <c r="U88" s="80"/>
      <c r="V88" s="80"/>
      <c r="W88" s="15"/>
      <c r="X88" s="16" t="s">
        <v>186</v>
      </c>
    </row>
    <row r="89" spans="4:24" x14ac:dyDescent="0.25">
      <c r="D89" s="19">
        <v>43019</v>
      </c>
      <c r="E89" s="20" t="str">
        <f t="shared" si="6"/>
        <v>02</v>
      </c>
      <c r="F89" s="1">
        <f t="shared" si="7"/>
        <v>10</v>
      </c>
      <c r="G89" s="84"/>
      <c r="H89" s="9"/>
      <c r="I89" s="9"/>
      <c r="J89" s="9"/>
      <c r="K89" s="79"/>
      <c r="L89" s="9"/>
      <c r="M89" s="79"/>
      <c r="N89" s="79"/>
      <c r="O89" s="79"/>
      <c r="P89" s="79"/>
      <c r="Q89" s="15"/>
      <c r="R89" s="80">
        <v>2207</v>
      </c>
      <c r="S89" s="80" t="s">
        <v>617</v>
      </c>
      <c r="T89" s="80"/>
      <c r="U89" s="80"/>
      <c r="V89" s="80"/>
      <c r="W89" s="15"/>
      <c r="X89" s="16" t="s">
        <v>187</v>
      </c>
    </row>
    <row r="90" spans="4:24" x14ac:dyDescent="0.25">
      <c r="D90" s="19">
        <v>43020</v>
      </c>
      <c r="E90" s="20" t="str">
        <f t="shared" si="6"/>
        <v>02</v>
      </c>
      <c r="F90" s="1">
        <f t="shared" si="7"/>
        <v>10</v>
      </c>
      <c r="G90" s="84"/>
      <c r="H90" s="9"/>
      <c r="I90" s="9"/>
      <c r="J90" s="9"/>
      <c r="K90" s="79"/>
      <c r="L90" s="9"/>
      <c r="M90" s="79"/>
      <c r="N90" s="79"/>
      <c r="O90" s="79"/>
      <c r="P90" s="79"/>
      <c r="Q90" s="15"/>
      <c r="R90" s="80">
        <v>2208</v>
      </c>
      <c r="S90" s="80" t="s">
        <v>618</v>
      </c>
      <c r="T90" s="80"/>
      <c r="U90" s="80"/>
      <c r="V90" s="80"/>
      <c r="W90" s="15"/>
      <c r="X90" s="16" t="s">
        <v>188</v>
      </c>
    </row>
    <row r="91" spans="4:24" x14ac:dyDescent="0.25">
      <c r="D91" s="19">
        <v>43021</v>
      </c>
      <c r="E91" s="20" t="str">
        <f t="shared" si="6"/>
        <v>02</v>
      </c>
      <c r="F91" s="1">
        <f t="shared" si="7"/>
        <v>10</v>
      </c>
      <c r="G91" s="84"/>
      <c r="H91" s="9"/>
      <c r="I91" s="9"/>
      <c r="J91" s="9"/>
      <c r="K91" s="79"/>
      <c r="L91" s="9"/>
      <c r="M91" s="79"/>
      <c r="N91" s="79"/>
      <c r="O91" s="79"/>
      <c r="P91" s="79"/>
      <c r="Q91" s="15"/>
      <c r="R91" s="80">
        <v>2209</v>
      </c>
      <c r="S91" s="80" t="s">
        <v>619</v>
      </c>
      <c r="T91" s="80"/>
      <c r="U91" s="80"/>
      <c r="V91" s="80"/>
      <c r="W91" s="15"/>
      <c r="X91" s="16" t="s">
        <v>189</v>
      </c>
    </row>
    <row r="92" spans="4:24" x14ac:dyDescent="0.25">
      <c r="D92" s="19">
        <v>43022</v>
      </c>
      <c r="E92" s="20" t="str">
        <f t="shared" si="6"/>
        <v>02</v>
      </c>
      <c r="F92" s="1">
        <f t="shared" si="7"/>
        <v>10</v>
      </c>
      <c r="G92" s="84"/>
      <c r="H92" s="9"/>
      <c r="I92" s="9"/>
      <c r="J92" s="9"/>
      <c r="K92" s="79"/>
      <c r="L92" s="9"/>
      <c r="M92" s="79"/>
      <c r="N92" s="79"/>
      <c r="O92" s="79"/>
      <c r="P92" s="79"/>
      <c r="Q92" s="15"/>
      <c r="R92" s="80">
        <v>2210</v>
      </c>
      <c r="S92" s="80" t="s">
        <v>620</v>
      </c>
      <c r="T92" s="80"/>
      <c r="U92" s="80"/>
      <c r="V92" s="80"/>
      <c r="W92" s="15"/>
      <c r="X92" s="16" t="s">
        <v>190</v>
      </c>
    </row>
    <row r="93" spans="4:24" x14ac:dyDescent="0.25">
      <c r="D93" s="19">
        <v>43023</v>
      </c>
      <c r="E93" s="20" t="str">
        <f t="shared" si="6"/>
        <v>02</v>
      </c>
      <c r="F93" s="1">
        <f t="shared" si="7"/>
        <v>10</v>
      </c>
      <c r="G93" s="84"/>
      <c r="H93" s="9"/>
      <c r="I93" s="9"/>
      <c r="J93" s="9"/>
      <c r="K93" s="79"/>
      <c r="L93" s="9"/>
      <c r="M93" s="79"/>
      <c r="N93" s="79"/>
      <c r="O93" s="79"/>
      <c r="P93" s="79"/>
      <c r="Q93" s="15"/>
      <c r="R93" s="80">
        <v>2211</v>
      </c>
      <c r="S93" s="80" t="s">
        <v>621</v>
      </c>
      <c r="T93" s="80"/>
      <c r="U93" s="80"/>
      <c r="V93" s="80"/>
      <c r="W93" s="15"/>
      <c r="X93" s="16" t="s">
        <v>191</v>
      </c>
    </row>
    <row r="94" spans="4:24" x14ac:dyDescent="0.25">
      <c r="D94" s="19">
        <v>43024</v>
      </c>
      <c r="E94" s="20" t="str">
        <f t="shared" si="6"/>
        <v>02</v>
      </c>
      <c r="F94" s="1">
        <f t="shared" si="7"/>
        <v>10</v>
      </c>
      <c r="G94" s="84"/>
      <c r="H94" s="9"/>
      <c r="I94" s="9"/>
      <c r="J94" s="9"/>
      <c r="K94" s="79"/>
      <c r="L94" s="9"/>
      <c r="M94" s="79"/>
      <c r="N94" s="79"/>
      <c r="O94" s="79"/>
      <c r="P94" s="79"/>
      <c r="Q94" s="15"/>
      <c r="R94" s="80">
        <v>2212</v>
      </c>
      <c r="S94" s="80" t="s">
        <v>622</v>
      </c>
      <c r="T94" s="80"/>
      <c r="U94" s="80"/>
      <c r="V94" s="80"/>
      <c r="W94" s="15"/>
      <c r="X94" s="16" t="s">
        <v>192</v>
      </c>
    </row>
    <row r="95" spans="4:24" x14ac:dyDescent="0.25">
      <c r="D95" s="19">
        <v>43025</v>
      </c>
      <c r="E95" s="20" t="str">
        <f t="shared" si="6"/>
        <v>02</v>
      </c>
      <c r="F95" s="1">
        <f t="shared" si="7"/>
        <v>10</v>
      </c>
      <c r="G95" s="84"/>
      <c r="H95" s="9"/>
      <c r="I95" s="9"/>
      <c r="J95" s="9"/>
      <c r="K95" s="79"/>
      <c r="L95" s="9"/>
      <c r="M95" s="79"/>
      <c r="N95" s="79"/>
      <c r="O95" s="79"/>
      <c r="P95" s="79"/>
      <c r="Q95" s="15"/>
      <c r="R95" s="80">
        <v>2213</v>
      </c>
      <c r="S95" s="80" t="s">
        <v>623</v>
      </c>
      <c r="T95" s="80"/>
      <c r="U95" s="80"/>
      <c r="V95" s="80"/>
      <c r="W95" s="15"/>
      <c r="X95" s="16" t="s">
        <v>193</v>
      </c>
    </row>
    <row r="96" spans="4:24" x14ac:dyDescent="0.25">
      <c r="D96" s="19">
        <v>43026</v>
      </c>
      <c r="E96" s="20" t="str">
        <f t="shared" si="6"/>
        <v>02</v>
      </c>
      <c r="F96" s="1">
        <f t="shared" si="7"/>
        <v>10</v>
      </c>
      <c r="G96" s="84"/>
      <c r="H96" s="9"/>
      <c r="I96" s="9"/>
      <c r="J96" s="9"/>
      <c r="K96" s="79"/>
      <c r="L96" s="9"/>
      <c r="M96" s="79"/>
      <c r="N96" s="79"/>
      <c r="O96" s="79"/>
      <c r="P96" s="79"/>
      <c r="Q96" s="15"/>
      <c r="R96" s="80">
        <v>2215</v>
      </c>
      <c r="S96" s="80" t="s">
        <v>624</v>
      </c>
      <c r="T96" s="80"/>
      <c r="U96" s="80"/>
      <c r="V96" s="80"/>
      <c r="W96" s="15"/>
      <c r="X96" s="16" t="s">
        <v>194</v>
      </c>
    </row>
    <row r="97" spans="4:24" x14ac:dyDescent="0.25">
      <c r="D97" s="19">
        <v>43027</v>
      </c>
      <c r="E97" s="20" t="str">
        <f t="shared" si="6"/>
        <v>02</v>
      </c>
      <c r="F97" s="1">
        <f t="shared" si="7"/>
        <v>10</v>
      </c>
      <c r="G97" s="84"/>
      <c r="H97" s="9"/>
      <c r="I97" s="9"/>
      <c r="J97" s="9"/>
      <c r="K97" s="79"/>
      <c r="L97" s="9"/>
      <c r="M97" s="79"/>
      <c r="N97" s="79"/>
      <c r="O97" s="79"/>
      <c r="P97" s="79"/>
      <c r="Q97" s="15"/>
      <c r="R97" s="80">
        <v>2248</v>
      </c>
      <c r="S97" s="80" t="s">
        <v>625</v>
      </c>
      <c r="T97" s="80"/>
      <c r="U97" s="80"/>
      <c r="V97" s="80"/>
      <c r="W97" s="15"/>
      <c r="X97" s="16" t="s">
        <v>195</v>
      </c>
    </row>
    <row r="98" spans="4:24" x14ac:dyDescent="0.25">
      <c r="D98" s="19">
        <v>43028</v>
      </c>
      <c r="E98" s="20" t="str">
        <f t="shared" si="6"/>
        <v>02</v>
      </c>
      <c r="F98" s="1">
        <f t="shared" si="7"/>
        <v>10</v>
      </c>
      <c r="G98" s="84"/>
      <c r="H98" s="9"/>
      <c r="I98" s="9"/>
      <c r="J98" s="9"/>
      <c r="K98" s="79"/>
      <c r="L98" s="9"/>
      <c r="M98" s="79"/>
      <c r="N98" s="79"/>
      <c r="O98" s="79"/>
      <c r="P98" s="79"/>
      <c r="Q98" s="15"/>
      <c r="R98" s="80">
        <v>2249</v>
      </c>
      <c r="S98" s="80" t="s">
        <v>626</v>
      </c>
      <c r="T98" s="80"/>
      <c r="U98" s="80"/>
      <c r="V98" s="80"/>
      <c r="W98" s="15"/>
      <c r="X98" s="16" t="s">
        <v>196</v>
      </c>
    </row>
    <row r="99" spans="4:24" x14ac:dyDescent="0.25">
      <c r="D99" s="19">
        <v>43029</v>
      </c>
      <c r="E99" s="20" t="str">
        <f t="shared" si="6"/>
        <v>02</v>
      </c>
      <c r="F99" s="1">
        <f t="shared" si="7"/>
        <v>10</v>
      </c>
      <c r="G99" s="84"/>
      <c r="H99" s="9"/>
      <c r="I99" s="9"/>
      <c r="J99" s="9"/>
      <c r="K99" s="79"/>
      <c r="L99" s="9"/>
      <c r="M99" s="79"/>
      <c r="N99" s="79"/>
      <c r="O99" s="79"/>
      <c r="P99" s="79"/>
      <c r="Q99" s="15"/>
      <c r="R99" s="80">
        <v>2251</v>
      </c>
      <c r="S99" s="80" t="s">
        <v>627</v>
      </c>
      <c r="T99" s="80"/>
      <c r="U99" s="80"/>
      <c r="V99" s="80"/>
      <c r="W99" s="15"/>
      <c r="X99" s="16" t="s">
        <v>197</v>
      </c>
    </row>
    <row r="100" spans="4:24" x14ac:dyDescent="0.25">
      <c r="D100" s="19">
        <v>43030</v>
      </c>
      <c r="E100" s="20" t="str">
        <f t="shared" si="6"/>
        <v>02</v>
      </c>
      <c r="F100" s="1">
        <f t="shared" si="7"/>
        <v>10</v>
      </c>
      <c r="G100" s="84"/>
      <c r="H100" s="9"/>
      <c r="I100" s="9"/>
      <c r="J100" s="9"/>
      <c r="K100" s="79"/>
      <c r="L100" s="9"/>
      <c r="M100" s="79"/>
      <c r="N100" s="79"/>
      <c r="O100" s="79"/>
      <c r="P100" s="79"/>
      <c r="Q100" s="15"/>
      <c r="R100" s="80">
        <v>2252</v>
      </c>
      <c r="S100" s="80" t="s">
        <v>628</v>
      </c>
      <c r="T100" s="80"/>
      <c r="U100" s="80"/>
      <c r="V100" s="80"/>
      <c r="W100" s="15"/>
      <c r="X100" s="16" t="s">
        <v>198</v>
      </c>
    </row>
    <row r="101" spans="4:24" x14ac:dyDescent="0.25">
      <c r="D101" s="19">
        <v>43031</v>
      </c>
      <c r="E101" s="20" t="str">
        <f t="shared" si="6"/>
        <v>02</v>
      </c>
      <c r="F101" s="1">
        <f t="shared" si="7"/>
        <v>10</v>
      </c>
      <c r="G101" s="84"/>
      <c r="H101" s="9"/>
      <c r="I101" s="9"/>
      <c r="J101" s="9"/>
      <c r="K101" s="79"/>
      <c r="L101" s="9"/>
      <c r="M101" s="79"/>
      <c r="N101" s="79"/>
      <c r="O101" s="79"/>
      <c r="P101" s="79"/>
      <c r="Q101" s="15"/>
      <c r="R101" s="80">
        <v>2300</v>
      </c>
      <c r="S101" s="80" t="s">
        <v>629</v>
      </c>
      <c r="T101" s="80"/>
      <c r="U101" s="80"/>
      <c r="V101" s="80"/>
      <c r="W101" s="15"/>
      <c r="X101" s="16" t="s">
        <v>199</v>
      </c>
    </row>
    <row r="102" spans="4:24" x14ac:dyDescent="0.25">
      <c r="D102" s="19">
        <v>43032</v>
      </c>
      <c r="E102" s="20" t="str">
        <f t="shared" si="6"/>
        <v>02</v>
      </c>
      <c r="F102" s="1">
        <f t="shared" si="7"/>
        <v>10</v>
      </c>
      <c r="G102" s="84"/>
      <c r="H102" s="9"/>
      <c r="I102" s="9"/>
      <c r="J102" s="9"/>
      <c r="K102" s="79"/>
      <c r="L102" s="9"/>
      <c r="M102" s="79"/>
      <c r="N102" s="79"/>
      <c r="O102" s="79"/>
      <c r="P102" s="79"/>
      <c r="Q102" s="15"/>
      <c r="R102" s="80">
        <v>2301</v>
      </c>
      <c r="S102" s="80" t="s">
        <v>630</v>
      </c>
      <c r="T102" s="80"/>
      <c r="U102" s="80"/>
      <c r="V102" s="80"/>
      <c r="W102" s="15"/>
      <c r="X102" s="16" t="s">
        <v>200</v>
      </c>
    </row>
    <row r="103" spans="4:24" x14ac:dyDescent="0.25">
      <c r="D103" s="19">
        <v>43033</v>
      </c>
      <c r="E103" s="20" t="str">
        <f t="shared" si="6"/>
        <v>02</v>
      </c>
      <c r="F103" s="1">
        <f t="shared" si="7"/>
        <v>10</v>
      </c>
      <c r="G103" s="84"/>
      <c r="H103" s="9"/>
      <c r="I103" s="9"/>
      <c r="J103" s="9"/>
      <c r="K103" s="79"/>
      <c r="L103" s="9"/>
      <c r="M103" s="79"/>
      <c r="N103" s="79"/>
      <c r="O103" s="79"/>
      <c r="P103" s="79"/>
      <c r="Q103" s="15"/>
      <c r="R103" s="80">
        <v>2302</v>
      </c>
      <c r="S103" s="80" t="s">
        <v>631</v>
      </c>
      <c r="T103" s="80"/>
      <c r="U103" s="80"/>
      <c r="V103" s="80"/>
      <c r="W103" s="15"/>
      <c r="X103" s="16" t="s">
        <v>201</v>
      </c>
    </row>
    <row r="104" spans="4:24" x14ac:dyDescent="0.25">
      <c r="D104" s="19">
        <v>43034</v>
      </c>
      <c r="E104" s="20" t="str">
        <f t="shared" si="6"/>
        <v>02</v>
      </c>
      <c r="F104" s="1">
        <f t="shared" si="7"/>
        <v>10</v>
      </c>
      <c r="G104" s="84"/>
      <c r="H104" s="9"/>
      <c r="I104" s="9"/>
      <c r="J104" s="9"/>
      <c r="K104" s="79"/>
      <c r="L104" s="9"/>
      <c r="M104" s="79"/>
      <c r="N104" s="79"/>
      <c r="O104" s="79"/>
      <c r="P104" s="79"/>
      <c r="Q104" s="15"/>
      <c r="R104" s="80">
        <v>2304</v>
      </c>
      <c r="S104" s="80" t="s">
        <v>632</v>
      </c>
      <c r="T104" s="80"/>
      <c r="U104" s="80"/>
      <c r="V104" s="80"/>
      <c r="W104" s="15"/>
      <c r="X104" s="16" t="s">
        <v>202</v>
      </c>
    </row>
    <row r="105" spans="4:24" x14ac:dyDescent="0.25">
      <c r="D105" s="19">
        <v>43035</v>
      </c>
      <c r="E105" s="20" t="str">
        <f t="shared" si="6"/>
        <v>02</v>
      </c>
      <c r="F105" s="1">
        <f t="shared" si="7"/>
        <v>10</v>
      </c>
      <c r="G105" s="84"/>
      <c r="H105" s="9"/>
      <c r="I105" s="9"/>
      <c r="J105" s="9"/>
      <c r="K105" s="79"/>
      <c r="L105" s="9"/>
      <c r="M105" s="79"/>
      <c r="N105" s="79"/>
      <c r="O105" s="79"/>
      <c r="P105" s="79"/>
      <c r="Q105" s="15"/>
      <c r="R105" s="80">
        <v>2305</v>
      </c>
      <c r="S105" s="80" t="s">
        <v>633</v>
      </c>
      <c r="T105" s="80"/>
      <c r="U105" s="80"/>
      <c r="V105" s="80"/>
      <c r="W105" s="15"/>
      <c r="X105" s="16" t="s">
        <v>203</v>
      </c>
    </row>
    <row r="106" spans="4:24" x14ac:dyDescent="0.25">
      <c r="D106" s="19">
        <v>43036</v>
      </c>
      <c r="E106" s="20" t="str">
        <f t="shared" si="6"/>
        <v>02</v>
      </c>
      <c r="F106" s="1">
        <f t="shared" si="7"/>
        <v>10</v>
      </c>
      <c r="G106" s="84"/>
      <c r="H106" s="9"/>
      <c r="I106" s="9"/>
      <c r="J106" s="9"/>
      <c r="K106" s="79"/>
      <c r="L106" s="9"/>
      <c r="M106" s="79"/>
      <c r="N106" s="79"/>
      <c r="O106" s="79"/>
      <c r="P106" s="79"/>
      <c r="Q106" s="15"/>
      <c r="R106" s="80">
        <v>2306</v>
      </c>
      <c r="S106" s="80" t="s">
        <v>634</v>
      </c>
      <c r="T106" s="80"/>
      <c r="U106" s="80"/>
      <c r="V106" s="80"/>
      <c r="W106" s="15"/>
      <c r="X106" s="16" t="s">
        <v>204</v>
      </c>
    </row>
    <row r="107" spans="4:24" x14ac:dyDescent="0.25">
      <c r="D107" s="19">
        <v>43037</v>
      </c>
      <c r="E107" s="20" t="str">
        <f t="shared" si="6"/>
        <v>02</v>
      </c>
      <c r="F107" s="1">
        <f t="shared" si="7"/>
        <v>10</v>
      </c>
      <c r="G107" s="84"/>
      <c r="H107" s="9"/>
      <c r="I107" s="9"/>
      <c r="J107" s="9"/>
      <c r="K107" s="79"/>
      <c r="L107" s="9"/>
      <c r="M107" s="79"/>
      <c r="N107" s="79"/>
      <c r="O107" s="79"/>
      <c r="P107" s="79"/>
      <c r="Q107" s="15"/>
      <c r="R107" s="80">
        <v>2307</v>
      </c>
      <c r="S107" s="80" t="s">
        <v>635</v>
      </c>
      <c r="T107" s="80"/>
      <c r="U107" s="80"/>
      <c r="V107" s="80"/>
      <c r="W107" s="15"/>
      <c r="X107" s="16" t="s">
        <v>205</v>
      </c>
    </row>
    <row r="108" spans="4:24" x14ac:dyDescent="0.25">
      <c r="D108" s="19">
        <v>43038</v>
      </c>
      <c r="E108" s="20" t="str">
        <f t="shared" si="6"/>
        <v>02</v>
      </c>
      <c r="F108" s="1">
        <f t="shared" si="7"/>
        <v>10</v>
      </c>
      <c r="G108" s="84"/>
      <c r="H108" s="9"/>
      <c r="I108" s="9"/>
      <c r="J108" s="9"/>
      <c r="K108" s="79"/>
      <c r="L108" s="9"/>
      <c r="M108" s="79"/>
      <c r="N108" s="79"/>
      <c r="O108" s="79"/>
      <c r="P108" s="79"/>
      <c r="Q108" s="15"/>
      <c r="R108" s="80">
        <v>2308</v>
      </c>
      <c r="S108" s="80" t="s">
        <v>636</v>
      </c>
      <c r="T108" s="80"/>
      <c r="U108" s="80"/>
      <c r="V108" s="80"/>
      <c r="W108" s="15"/>
      <c r="X108" s="16" t="s">
        <v>206</v>
      </c>
    </row>
    <row r="109" spans="4:24" x14ac:dyDescent="0.25">
      <c r="D109" s="19">
        <v>43039</v>
      </c>
      <c r="E109" s="20" t="str">
        <f t="shared" si="6"/>
        <v>02</v>
      </c>
      <c r="F109" s="1">
        <f t="shared" si="7"/>
        <v>10</v>
      </c>
      <c r="G109" s="84"/>
      <c r="H109" s="9"/>
      <c r="I109" s="9"/>
      <c r="J109" s="9"/>
      <c r="K109" s="79"/>
      <c r="L109" s="9"/>
      <c r="M109" s="79"/>
      <c r="N109" s="79"/>
      <c r="O109" s="79"/>
      <c r="P109" s="79"/>
      <c r="Q109" s="15"/>
      <c r="R109" s="80">
        <v>2309</v>
      </c>
      <c r="S109" s="80" t="s">
        <v>637</v>
      </c>
      <c r="T109" s="80"/>
      <c r="U109" s="80"/>
      <c r="V109" s="80"/>
      <c r="W109" s="15"/>
      <c r="X109" s="16" t="s">
        <v>207</v>
      </c>
    </row>
    <row r="110" spans="4:24" x14ac:dyDescent="0.25">
      <c r="D110" s="19">
        <v>43040</v>
      </c>
      <c r="E110" s="20" t="str">
        <f t="shared" si="6"/>
        <v>03</v>
      </c>
      <c r="F110" s="1">
        <f t="shared" si="7"/>
        <v>11</v>
      </c>
      <c r="G110" s="84"/>
      <c r="H110" s="9"/>
      <c r="I110" s="9"/>
      <c r="J110" s="9"/>
      <c r="K110" s="79"/>
      <c r="L110" s="9"/>
      <c r="M110" s="79"/>
      <c r="N110" s="79"/>
      <c r="O110" s="79"/>
      <c r="P110" s="79"/>
      <c r="Q110" s="15"/>
      <c r="R110" s="80">
        <v>2310</v>
      </c>
      <c r="S110" s="80" t="s">
        <v>638</v>
      </c>
      <c r="T110" s="80"/>
      <c r="U110" s="80"/>
      <c r="V110" s="80"/>
      <c r="W110" s="15"/>
      <c r="X110" s="16" t="s">
        <v>208</v>
      </c>
    </row>
    <row r="111" spans="4:24" x14ac:dyDescent="0.25">
      <c r="D111" s="19">
        <v>43041</v>
      </c>
      <c r="E111" s="20" t="str">
        <f t="shared" si="6"/>
        <v>03</v>
      </c>
      <c r="F111" s="1">
        <f t="shared" si="7"/>
        <v>11</v>
      </c>
      <c r="G111" s="84"/>
      <c r="H111" s="9"/>
      <c r="I111" s="9"/>
      <c r="J111" s="9"/>
      <c r="K111" s="79"/>
      <c r="L111" s="9"/>
      <c r="M111" s="79"/>
      <c r="N111" s="79"/>
      <c r="O111" s="79"/>
      <c r="P111" s="79"/>
      <c r="Q111" s="15"/>
      <c r="R111" s="80">
        <v>2311</v>
      </c>
      <c r="S111" s="80" t="s">
        <v>639</v>
      </c>
      <c r="T111" s="80"/>
      <c r="U111" s="80"/>
      <c r="V111" s="80"/>
      <c r="W111" s="15"/>
      <c r="X111" s="16" t="s">
        <v>209</v>
      </c>
    </row>
    <row r="112" spans="4:24" x14ac:dyDescent="0.25">
      <c r="D112" s="19">
        <v>43042</v>
      </c>
      <c r="E112" s="20" t="str">
        <f t="shared" si="6"/>
        <v>03</v>
      </c>
      <c r="F112" s="1">
        <f t="shared" si="7"/>
        <v>11</v>
      </c>
      <c r="G112" s="84"/>
      <c r="H112" s="9"/>
      <c r="I112" s="9"/>
      <c r="J112" s="9"/>
      <c r="K112" s="79"/>
      <c r="L112" s="9"/>
      <c r="M112" s="79"/>
      <c r="N112" s="79"/>
      <c r="O112" s="79"/>
      <c r="P112" s="79"/>
      <c r="Q112" s="15"/>
      <c r="R112" s="80">
        <v>2312</v>
      </c>
      <c r="S112" s="80" t="s">
        <v>640</v>
      </c>
      <c r="T112" s="80"/>
      <c r="U112" s="80"/>
      <c r="V112" s="80"/>
      <c r="W112" s="15"/>
      <c r="X112" s="16" t="s">
        <v>210</v>
      </c>
    </row>
    <row r="113" spans="4:24" x14ac:dyDescent="0.25">
      <c r="D113" s="19">
        <v>43043</v>
      </c>
      <c r="E113" s="20" t="str">
        <f t="shared" si="6"/>
        <v>03</v>
      </c>
      <c r="F113" s="1">
        <f t="shared" si="7"/>
        <v>11</v>
      </c>
      <c r="G113" s="84"/>
      <c r="H113" s="9"/>
      <c r="I113" s="9"/>
      <c r="J113" s="9"/>
      <c r="K113" s="79"/>
      <c r="L113" s="9"/>
      <c r="M113" s="79"/>
      <c r="N113" s="79"/>
      <c r="O113" s="79"/>
      <c r="P113" s="79"/>
      <c r="Q113" s="15"/>
      <c r="R113" s="80">
        <v>2313</v>
      </c>
      <c r="S113" s="80" t="s">
        <v>641</v>
      </c>
      <c r="T113" s="80"/>
      <c r="U113" s="80"/>
      <c r="V113" s="80"/>
      <c r="W113" s="15"/>
      <c r="X113" s="16" t="s">
        <v>211</v>
      </c>
    </row>
    <row r="114" spans="4:24" x14ac:dyDescent="0.25">
      <c r="D114" s="19">
        <v>43044</v>
      </c>
      <c r="E114" s="20" t="str">
        <f t="shared" si="6"/>
        <v>03</v>
      </c>
      <c r="F114" s="1">
        <f t="shared" si="7"/>
        <v>11</v>
      </c>
      <c r="G114" s="84"/>
      <c r="H114" s="9"/>
      <c r="I114" s="9"/>
      <c r="J114" s="9"/>
      <c r="K114" s="79"/>
      <c r="L114" s="9"/>
      <c r="M114" s="79"/>
      <c r="N114" s="79"/>
      <c r="O114" s="79"/>
      <c r="P114" s="79"/>
      <c r="Q114" s="15"/>
      <c r="R114" s="80">
        <v>2315</v>
      </c>
      <c r="S114" s="80" t="s">
        <v>642</v>
      </c>
      <c r="T114" s="80"/>
      <c r="U114" s="80"/>
      <c r="V114" s="80"/>
      <c r="W114" s="15"/>
      <c r="X114" s="16" t="s">
        <v>212</v>
      </c>
    </row>
    <row r="115" spans="4:24" x14ac:dyDescent="0.25">
      <c r="D115" s="19">
        <v>43045</v>
      </c>
      <c r="E115" s="20" t="str">
        <f t="shared" si="6"/>
        <v>03</v>
      </c>
      <c r="F115" s="1">
        <f t="shared" si="7"/>
        <v>11</v>
      </c>
      <c r="G115" s="84"/>
      <c r="H115" s="9"/>
      <c r="I115" s="9"/>
      <c r="J115" s="9"/>
      <c r="K115" s="79"/>
      <c r="L115" s="9"/>
      <c r="M115" s="79"/>
      <c r="N115" s="79"/>
      <c r="O115" s="79"/>
      <c r="P115" s="79"/>
      <c r="Q115" s="15"/>
      <c r="R115" s="80">
        <v>2348</v>
      </c>
      <c r="S115" s="80" t="s">
        <v>643</v>
      </c>
      <c r="T115" s="80"/>
      <c r="U115" s="80"/>
      <c r="V115" s="80"/>
      <c r="W115" s="15"/>
      <c r="X115" s="16" t="s">
        <v>213</v>
      </c>
    </row>
    <row r="116" spans="4:24" x14ac:dyDescent="0.25">
      <c r="D116" s="19">
        <v>43046</v>
      </c>
      <c r="E116" s="20" t="str">
        <f t="shared" si="6"/>
        <v>03</v>
      </c>
      <c r="F116" s="1">
        <f t="shared" si="7"/>
        <v>11</v>
      </c>
      <c r="G116" s="84"/>
      <c r="H116" s="9"/>
      <c r="I116" s="9"/>
      <c r="J116" s="9"/>
      <c r="K116" s="79"/>
      <c r="L116" s="9"/>
      <c r="M116" s="79"/>
      <c r="N116" s="79"/>
      <c r="O116" s="79"/>
      <c r="P116" s="79"/>
      <c r="Q116" s="15"/>
      <c r="R116" s="80">
        <v>2349</v>
      </c>
      <c r="S116" s="80" t="s">
        <v>644</v>
      </c>
      <c r="T116" s="80"/>
      <c r="U116" s="80"/>
      <c r="V116" s="80"/>
      <c r="W116" s="15"/>
      <c r="X116" s="16" t="s">
        <v>214</v>
      </c>
    </row>
    <row r="117" spans="4:24" x14ac:dyDescent="0.25">
      <c r="D117" s="19">
        <v>43047</v>
      </c>
      <c r="E117" s="20" t="str">
        <f t="shared" si="6"/>
        <v>03</v>
      </c>
      <c r="F117" s="1">
        <f t="shared" si="7"/>
        <v>11</v>
      </c>
      <c r="G117" s="84"/>
      <c r="H117" s="9"/>
      <c r="I117" s="9"/>
      <c r="J117" s="9"/>
      <c r="K117" s="79"/>
      <c r="L117" s="9"/>
      <c r="M117" s="79"/>
      <c r="N117" s="79"/>
      <c r="O117" s="79"/>
      <c r="P117" s="79"/>
      <c r="Q117" s="15"/>
      <c r="R117" s="80">
        <v>2351</v>
      </c>
      <c r="S117" s="80" t="s">
        <v>645</v>
      </c>
      <c r="T117" s="80"/>
      <c r="U117" s="80"/>
      <c r="V117" s="80"/>
      <c r="W117" s="15"/>
      <c r="X117" s="16" t="s">
        <v>215</v>
      </c>
    </row>
    <row r="118" spans="4:24" x14ac:dyDescent="0.25">
      <c r="D118" s="19">
        <v>43048</v>
      </c>
      <c r="E118" s="20" t="str">
        <f t="shared" si="6"/>
        <v>03</v>
      </c>
      <c r="F118" s="1">
        <f t="shared" si="7"/>
        <v>11</v>
      </c>
      <c r="G118" s="84"/>
      <c r="H118" s="9"/>
      <c r="I118" s="9"/>
      <c r="J118" s="9"/>
      <c r="K118" s="79"/>
      <c r="L118" s="9"/>
      <c r="M118" s="79"/>
      <c r="N118" s="79"/>
      <c r="O118" s="79"/>
      <c r="P118" s="79"/>
      <c r="Q118" s="15"/>
      <c r="R118" s="80">
        <v>2352</v>
      </c>
      <c r="S118" s="80" t="s">
        <v>646</v>
      </c>
      <c r="T118" s="80"/>
      <c r="U118" s="80"/>
      <c r="V118" s="80"/>
      <c r="W118" s="15"/>
      <c r="X118" s="16" t="s">
        <v>216</v>
      </c>
    </row>
    <row r="119" spans="4:24" x14ac:dyDescent="0.25">
      <c r="D119" s="19">
        <v>43049</v>
      </c>
      <c r="E119" s="20" t="str">
        <f t="shared" si="6"/>
        <v>03</v>
      </c>
      <c r="F119" s="1">
        <f t="shared" si="7"/>
        <v>11</v>
      </c>
      <c r="G119" s="84"/>
      <c r="H119" s="9"/>
      <c r="I119" s="9"/>
      <c r="J119" s="9"/>
      <c r="K119" s="79"/>
      <c r="L119" s="9"/>
      <c r="M119" s="79"/>
      <c r="N119" s="79"/>
      <c r="O119" s="79"/>
      <c r="P119" s="79"/>
      <c r="Q119" s="15"/>
      <c r="R119" s="80">
        <v>2400</v>
      </c>
      <c r="S119" s="80" t="s">
        <v>647</v>
      </c>
      <c r="T119" s="80"/>
      <c r="U119" s="80"/>
      <c r="V119" s="80"/>
      <c r="W119" s="15"/>
      <c r="X119" s="16" t="s">
        <v>217</v>
      </c>
    </row>
    <row r="120" spans="4:24" x14ac:dyDescent="0.25">
      <c r="D120" s="19">
        <v>43050</v>
      </c>
      <c r="E120" s="20" t="str">
        <f t="shared" si="6"/>
        <v>03</v>
      </c>
      <c r="F120" s="1">
        <f t="shared" si="7"/>
        <v>11</v>
      </c>
      <c r="G120" s="84"/>
      <c r="H120" s="9"/>
      <c r="I120" s="9"/>
      <c r="J120" s="9"/>
      <c r="K120" s="79"/>
      <c r="L120" s="9"/>
      <c r="M120" s="79"/>
      <c r="N120" s="79"/>
      <c r="O120" s="79"/>
      <c r="P120" s="79"/>
      <c r="Q120" s="15"/>
      <c r="R120" s="80">
        <v>2401</v>
      </c>
      <c r="S120" s="80" t="s">
        <v>648</v>
      </c>
      <c r="T120" s="80"/>
      <c r="U120" s="80"/>
      <c r="V120" s="80"/>
      <c r="W120" s="15"/>
      <c r="X120" s="16" t="s">
        <v>218</v>
      </c>
    </row>
    <row r="121" spans="4:24" x14ac:dyDescent="0.25">
      <c r="D121" s="19">
        <v>43051</v>
      </c>
      <c r="E121" s="20" t="str">
        <f t="shared" si="6"/>
        <v>03</v>
      </c>
      <c r="F121" s="1">
        <f t="shared" si="7"/>
        <v>11</v>
      </c>
      <c r="G121" s="84"/>
      <c r="H121" s="9"/>
      <c r="I121" s="9"/>
      <c r="J121" s="9"/>
      <c r="K121" s="79"/>
      <c r="L121" s="9"/>
      <c r="M121" s="79"/>
      <c r="N121" s="79"/>
      <c r="O121" s="79"/>
      <c r="P121" s="79"/>
      <c r="Q121" s="15"/>
      <c r="R121" s="80">
        <v>2402</v>
      </c>
      <c r="S121" s="80" t="s">
        <v>649</v>
      </c>
      <c r="T121" s="80"/>
      <c r="U121" s="80"/>
      <c r="V121" s="80"/>
      <c r="W121" s="15"/>
      <c r="X121" s="16" t="s">
        <v>219</v>
      </c>
    </row>
    <row r="122" spans="4:24" x14ac:dyDescent="0.25">
      <c r="D122" s="19">
        <v>43052</v>
      </c>
      <c r="E122" s="20" t="str">
        <f t="shared" si="6"/>
        <v>03</v>
      </c>
      <c r="F122" s="1">
        <f t="shared" si="7"/>
        <v>11</v>
      </c>
      <c r="G122" s="84"/>
      <c r="H122" s="9"/>
      <c r="I122" s="9"/>
      <c r="J122" s="9"/>
      <c r="K122" s="79"/>
      <c r="L122" s="9"/>
      <c r="M122" s="79"/>
      <c r="N122" s="79"/>
      <c r="O122" s="79"/>
      <c r="P122" s="79"/>
      <c r="Q122" s="15"/>
      <c r="R122" s="80">
        <v>2404</v>
      </c>
      <c r="S122" s="80" t="s">
        <v>650</v>
      </c>
      <c r="T122" s="80"/>
      <c r="U122" s="80"/>
      <c r="V122" s="80"/>
      <c r="W122" s="15"/>
      <c r="X122" s="16" t="s">
        <v>220</v>
      </c>
    </row>
    <row r="123" spans="4:24" x14ac:dyDescent="0.25">
      <c r="D123" s="19">
        <v>43053</v>
      </c>
      <c r="E123" s="20" t="str">
        <f t="shared" si="6"/>
        <v>03</v>
      </c>
      <c r="F123" s="1">
        <f t="shared" si="7"/>
        <v>11</v>
      </c>
      <c r="G123" s="84"/>
      <c r="H123" s="9"/>
      <c r="I123" s="9"/>
      <c r="J123" s="9"/>
      <c r="K123" s="79"/>
      <c r="L123" s="9"/>
      <c r="M123" s="79"/>
      <c r="N123" s="79"/>
      <c r="O123" s="79"/>
      <c r="P123" s="79"/>
      <c r="Q123" s="15"/>
      <c r="R123" s="80">
        <v>2405</v>
      </c>
      <c r="S123" s="80" t="s">
        <v>651</v>
      </c>
      <c r="T123" s="80"/>
      <c r="U123" s="80"/>
      <c r="V123" s="80"/>
      <c r="W123" s="15"/>
      <c r="X123" s="16" t="s">
        <v>221</v>
      </c>
    </row>
    <row r="124" spans="4:24" x14ac:dyDescent="0.25">
      <c r="D124" s="19">
        <v>43054</v>
      </c>
      <c r="E124" s="20" t="str">
        <f t="shared" si="6"/>
        <v>03</v>
      </c>
      <c r="F124" s="1">
        <f t="shared" si="7"/>
        <v>11</v>
      </c>
      <c r="G124" s="84"/>
      <c r="H124" s="9"/>
      <c r="I124" s="9"/>
      <c r="J124" s="9"/>
      <c r="K124" s="79"/>
      <c r="L124" s="9"/>
      <c r="M124" s="79"/>
      <c r="N124" s="79"/>
      <c r="O124" s="79"/>
      <c r="P124" s="79"/>
      <c r="Q124" s="15"/>
      <c r="R124" s="80">
        <v>2406</v>
      </c>
      <c r="S124" s="80" t="s">
        <v>652</v>
      </c>
      <c r="T124" s="80"/>
      <c r="U124" s="80"/>
      <c r="V124" s="80"/>
      <c r="W124" s="15"/>
      <c r="X124" s="16" t="s">
        <v>222</v>
      </c>
    </row>
    <row r="125" spans="4:24" x14ac:dyDescent="0.25">
      <c r="D125" s="19">
        <v>43055</v>
      </c>
      <c r="E125" s="20" t="str">
        <f t="shared" si="6"/>
        <v>03</v>
      </c>
      <c r="F125" s="1">
        <f t="shared" si="7"/>
        <v>11</v>
      </c>
      <c r="G125" s="84"/>
      <c r="H125" s="9"/>
      <c r="I125" s="9"/>
      <c r="J125" s="9"/>
      <c r="K125" s="79"/>
      <c r="L125" s="9"/>
      <c r="M125" s="79"/>
      <c r="N125" s="79"/>
      <c r="O125" s="79"/>
      <c r="P125" s="79"/>
      <c r="Q125" s="15"/>
      <c r="R125" s="80">
        <v>2407</v>
      </c>
      <c r="S125" s="80" t="s">
        <v>653</v>
      </c>
      <c r="T125" s="80"/>
      <c r="U125" s="80"/>
      <c r="V125" s="80"/>
      <c r="W125" s="15"/>
      <c r="X125" s="16" t="s">
        <v>223</v>
      </c>
    </row>
    <row r="126" spans="4:24" x14ac:dyDescent="0.25">
      <c r="D126" s="19">
        <v>43056</v>
      </c>
      <c r="E126" s="20" t="str">
        <f t="shared" si="6"/>
        <v>03</v>
      </c>
      <c r="F126" s="1">
        <f t="shared" si="7"/>
        <v>11</v>
      </c>
      <c r="G126" s="84"/>
      <c r="H126" s="9"/>
      <c r="I126" s="9"/>
      <c r="J126" s="9"/>
      <c r="K126" s="79"/>
      <c r="L126" s="9"/>
      <c r="M126" s="79"/>
      <c r="N126" s="79"/>
      <c r="O126" s="79"/>
      <c r="P126" s="79"/>
      <c r="Q126" s="15"/>
      <c r="R126" s="80">
        <v>2408</v>
      </c>
      <c r="S126" s="80" t="s">
        <v>654</v>
      </c>
      <c r="T126" s="80"/>
      <c r="U126" s="80"/>
      <c r="V126" s="80"/>
      <c r="W126" s="15"/>
      <c r="X126" s="16" t="s">
        <v>224</v>
      </c>
    </row>
    <row r="127" spans="4:24" x14ac:dyDescent="0.25">
      <c r="D127" s="19">
        <v>43057</v>
      </c>
      <c r="E127" s="20" t="str">
        <f t="shared" si="6"/>
        <v>03</v>
      </c>
      <c r="F127" s="1">
        <f t="shared" si="7"/>
        <v>11</v>
      </c>
      <c r="G127" s="84"/>
      <c r="H127" s="9"/>
      <c r="I127" s="9"/>
      <c r="J127" s="9"/>
      <c r="K127" s="79"/>
      <c r="L127" s="9"/>
      <c r="M127" s="79"/>
      <c r="N127" s="79"/>
      <c r="O127" s="79"/>
      <c r="P127" s="79"/>
      <c r="Q127" s="15"/>
      <c r="R127" s="80">
        <v>2409</v>
      </c>
      <c r="S127" s="80" t="s">
        <v>655</v>
      </c>
      <c r="T127" s="80"/>
      <c r="U127" s="80"/>
      <c r="V127" s="80"/>
      <c r="W127" s="15"/>
      <c r="X127" s="16" t="s">
        <v>225</v>
      </c>
    </row>
    <row r="128" spans="4:24" x14ac:dyDescent="0.25">
      <c r="D128" s="19">
        <v>43058</v>
      </c>
      <c r="E128" s="20" t="str">
        <f t="shared" si="6"/>
        <v>03</v>
      </c>
      <c r="F128" s="1">
        <f t="shared" si="7"/>
        <v>11</v>
      </c>
      <c r="G128" s="84"/>
      <c r="H128" s="9"/>
      <c r="I128" s="9"/>
      <c r="J128" s="9"/>
      <c r="K128" s="79"/>
      <c r="L128" s="9"/>
      <c r="M128" s="79"/>
      <c r="N128" s="79"/>
      <c r="O128" s="79"/>
      <c r="P128" s="79"/>
      <c r="Q128" s="15"/>
      <c r="R128" s="80">
        <v>2410</v>
      </c>
      <c r="S128" s="80" t="s">
        <v>656</v>
      </c>
      <c r="T128" s="80"/>
      <c r="U128" s="80"/>
      <c r="V128" s="80"/>
      <c r="W128" s="15"/>
      <c r="X128" s="16" t="s">
        <v>226</v>
      </c>
    </row>
    <row r="129" spans="4:24" x14ac:dyDescent="0.25">
      <c r="D129" s="19">
        <v>43059</v>
      </c>
      <c r="E129" s="20" t="str">
        <f t="shared" si="6"/>
        <v>03</v>
      </c>
      <c r="F129" s="1">
        <f t="shared" si="7"/>
        <v>11</v>
      </c>
      <c r="G129" s="84"/>
      <c r="H129" s="9"/>
      <c r="I129" s="9"/>
      <c r="J129" s="9"/>
      <c r="K129" s="79"/>
      <c r="L129" s="9"/>
      <c r="M129" s="79"/>
      <c r="N129" s="79"/>
      <c r="O129" s="79"/>
      <c r="P129" s="79"/>
      <c r="Q129" s="15"/>
      <c r="R129" s="80">
        <v>2411</v>
      </c>
      <c r="S129" s="80" t="s">
        <v>657</v>
      </c>
      <c r="T129" s="80"/>
      <c r="U129" s="80"/>
      <c r="V129" s="80"/>
      <c r="W129" s="15"/>
      <c r="X129" s="16" t="s">
        <v>227</v>
      </c>
    </row>
    <row r="130" spans="4:24" x14ac:dyDescent="0.25">
      <c r="D130" s="19">
        <v>43060</v>
      </c>
      <c r="E130" s="20" t="str">
        <f t="shared" si="6"/>
        <v>03</v>
      </c>
      <c r="F130" s="1">
        <f t="shared" si="7"/>
        <v>11</v>
      </c>
      <c r="G130" s="84"/>
      <c r="H130" s="9"/>
      <c r="I130" s="9"/>
      <c r="J130" s="9"/>
      <c r="K130" s="79"/>
      <c r="L130" s="9"/>
      <c r="M130" s="79"/>
      <c r="N130" s="79"/>
      <c r="O130" s="79"/>
      <c r="P130" s="79"/>
      <c r="Q130" s="15"/>
      <c r="R130" s="80">
        <v>2412</v>
      </c>
      <c r="S130" s="80" t="s">
        <v>658</v>
      </c>
      <c r="T130" s="80"/>
      <c r="U130" s="80"/>
      <c r="V130" s="80"/>
      <c r="W130" s="15"/>
      <c r="X130" s="16" t="s">
        <v>228</v>
      </c>
    </row>
    <row r="131" spans="4:24" x14ac:dyDescent="0.25">
      <c r="D131" s="19">
        <v>43061</v>
      </c>
      <c r="E131" s="20" t="str">
        <f t="shared" si="6"/>
        <v>03</v>
      </c>
      <c r="F131" s="1">
        <f t="shared" si="7"/>
        <v>11</v>
      </c>
      <c r="G131" s="84"/>
      <c r="H131" s="9"/>
      <c r="I131" s="9"/>
      <c r="J131" s="9"/>
      <c r="K131" s="79"/>
      <c r="L131" s="9"/>
      <c r="M131" s="79"/>
      <c r="N131" s="79"/>
      <c r="O131" s="79"/>
      <c r="P131" s="79"/>
      <c r="Q131" s="15"/>
      <c r="R131" s="80">
        <v>2413</v>
      </c>
      <c r="S131" s="80" t="s">
        <v>659</v>
      </c>
      <c r="T131" s="80"/>
      <c r="U131" s="80"/>
      <c r="V131" s="80"/>
      <c r="W131" s="15"/>
      <c r="X131" s="16" t="s">
        <v>229</v>
      </c>
    </row>
    <row r="132" spans="4:24" x14ac:dyDescent="0.25">
      <c r="D132" s="19">
        <v>43062</v>
      </c>
      <c r="E132" s="20" t="str">
        <f t="shared" si="6"/>
        <v>03</v>
      </c>
      <c r="F132" s="1">
        <f t="shared" si="7"/>
        <v>11</v>
      </c>
      <c r="G132" s="84"/>
      <c r="H132" s="9"/>
      <c r="I132" s="9"/>
      <c r="J132" s="9"/>
      <c r="K132" s="79"/>
      <c r="L132" s="9"/>
      <c r="M132" s="79"/>
      <c r="N132" s="79"/>
      <c r="O132" s="79"/>
      <c r="P132" s="79"/>
      <c r="Q132" s="15"/>
      <c r="R132" s="80">
        <v>2415</v>
      </c>
      <c r="S132" s="80" t="s">
        <v>660</v>
      </c>
      <c r="T132" s="80"/>
      <c r="U132" s="80"/>
      <c r="V132" s="80"/>
      <c r="W132" s="15"/>
      <c r="X132" s="16" t="s">
        <v>230</v>
      </c>
    </row>
    <row r="133" spans="4:24" x14ac:dyDescent="0.25">
      <c r="D133" s="19">
        <v>43063</v>
      </c>
      <c r="E133" s="20" t="str">
        <f t="shared" si="6"/>
        <v>03</v>
      </c>
      <c r="F133" s="1">
        <f t="shared" si="7"/>
        <v>11</v>
      </c>
      <c r="G133" s="84"/>
      <c r="H133" s="9"/>
      <c r="I133" s="9"/>
      <c r="J133" s="9"/>
      <c r="K133" s="79"/>
      <c r="L133" s="9"/>
      <c r="M133" s="79"/>
      <c r="N133" s="79"/>
      <c r="O133" s="79"/>
      <c r="P133" s="79"/>
      <c r="Q133" s="15"/>
      <c r="R133" s="80">
        <v>2416</v>
      </c>
      <c r="S133" s="80" t="s">
        <v>661</v>
      </c>
      <c r="T133" s="80"/>
      <c r="U133" s="80"/>
      <c r="V133" s="80"/>
      <c r="W133" s="15"/>
      <c r="X133" s="16" t="s">
        <v>231</v>
      </c>
    </row>
    <row r="134" spans="4:24" x14ac:dyDescent="0.25">
      <c r="D134" s="19">
        <v>43064</v>
      </c>
      <c r="E134" s="20" t="str">
        <f t="shared" si="6"/>
        <v>03</v>
      </c>
      <c r="F134" s="1">
        <f t="shared" si="7"/>
        <v>11</v>
      </c>
      <c r="G134" s="84"/>
      <c r="H134" s="9"/>
      <c r="I134" s="9"/>
      <c r="J134" s="9"/>
      <c r="K134" s="79"/>
      <c r="L134" s="9"/>
      <c r="M134" s="79"/>
      <c r="N134" s="79"/>
      <c r="O134" s="79"/>
      <c r="P134" s="79"/>
      <c r="Q134" s="15"/>
      <c r="R134" s="80">
        <v>2449</v>
      </c>
      <c r="S134" s="80" t="s">
        <v>662</v>
      </c>
      <c r="T134" s="80"/>
      <c r="U134" s="80"/>
      <c r="V134" s="80"/>
      <c r="W134" s="15"/>
      <c r="X134" s="16" t="s">
        <v>232</v>
      </c>
    </row>
    <row r="135" spans="4:24" x14ac:dyDescent="0.25">
      <c r="D135" s="19">
        <v>43065</v>
      </c>
      <c r="E135" s="20" t="str">
        <f t="shared" si="6"/>
        <v>03</v>
      </c>
      <c r="F135" s="1">
        <f t="shared" si="7"/>
        <v>11</v>
      </c>
      <c r="G135" s="84"/>
      <c r="H135" s="9"/>
      <c r="I135" s="9"/>
      <c r="J135" s="9"/>
      <c r="K135" s="79"/>
      <c r="L135" s="9"/>
      <c r="M135" s="79"/>
      <c r="N135" s="79"/>
      <c r="O135" s="79"/>
      <c r="P135" s="79"/>
      <c r="Q135" s="15"/>
      <c r="R135" s="80">
        <v>2450</v>
      </c>
      <c r="S135" s="80" t="s">
        <v>663</v>
      </c>
      <c r="T135" s="80"/>
      <c r="U135" s="80"/>
      <c r="V135" s="80"/>
      <c r="W135" s="15"/>
      <c r="X135" s="16" t="s">
        <v>233</v>
      </c>
    </row>
    <row r="136" spans="4:24" x14ac:dyDescent="0.25">
      <c r="D136" s="19">
        <v>43066</v>
      </c>
      <c r="E136" s="20" t="str">
        <f t="shared" si="6"/>
        <v>03</v>
      </c>
      <c r="F136" s="1">
        <f t="shared" si="7"/>
        <v>11</v>
      </c>
      <c r="G136" s="84"/>
      <c r="H136" s="9"/>
      <c r="I136" s="9"/>
      <c r="J136" s="9"/>
      <c r="K136" s="79"/>
      <c r="L136" s="9"/>
      <c r="M136" s="79"/>
      <c r="N136" s="79"/>
      <c r="O136" s="79"/>
      <c r="P136" s="79"/>
      <c r="Q136" s="15"/>
      <c r="R136" s="80">
        <v>2451</v>
      </c>
      <c r="S136" s="80" t="s">
        <v>664</v>
      </c>
      <c r="T136" s="80"/>
      <c r="U136" s="80"/>
      <c r="V136" s="80"/>
      <c r="W136" s="15"/>
      <c r="X136" s="16" t="s">
        <v>234</v>
      </c>
    </row>
    <row r="137" spans="4:24" x14ac:dyDescent="0.25">
      <c r="D137" s="19">
        <v>43067</v>
      </c>
      <c r="E137" s="20" t="str">
        <f t="shared" si="6"/>
        <v>03</v>
      </c>
      <c r="F137" s="1">
        <f t="shared" si="7"/>
        <v>11</v>
      </c>
      <c r="G137" s="84"/>
      <c r="H137" s="9"/>
      <c r="I137" s="9"/>
      <c r="J137" s="9"/>
      <c r="K137" s="79"/>
      <c r="L137" s="9"/>
      <c r="M137" s="79"/>
      <c r="N137" s="79"/>
      <c r="O137" s="79"/>
      <c r="P137" s="79"/>
      <c r="Q137" s="15"/>
      <c r="R137" s="80">
        <v>2500</v>
      </c>
      <c r="S137" s="80" t="s">
        <v>665</v>
      </c>
      <c r="T137" s="80"/>
      <c r="U137" s="80"/>
      <c r="V137" s="80"/>
      <c r="W137" s="15"/>
      <c r="X137" s="16" t="s">
        <v>235</v>
      </c>
    </row>
    <row r="138" spans="4:24" x14ac:dyDescent="0.25">
      <c r="D138" s="19">
        <v>43068</v>
      </c>
      <c r="E138" s="20" t="str">
        <f t="shared" si="6"/>
        <v>03</v>
      </c>
      <c r="F138" s="1">
        <f t="shared" si="7"/>
        <v>11</v>
      </c>
      <c r="G138" s="84"/>
      <c r="H138" s="9"/>
      <c r="I138" s="9"/>
      <c r="J138" s="9"/>
      <c r="K138" s="79"/>
      <c r="L138" s="9"/>
      <c r="M138" s="79"/>
      <c r="N138" s="79"/>
      <c r="O138" s="79"/>
      <c r="P138" s="79"/>
      <c r="Q138" s="15"/>
      <c r="R138" s="80">
        <v>2501</v>
      </c>
      <c r="S138" s="80" t="s">
        <v>666</v>
      </c>
      <c r="T138" s="80"/>
      <c r="U138" s="80"/>
      <c r="V138" s="80"/>
      <c r="W138" s="15"/>
      <c r="X138" s="16" t="s">
        <v>236</v>
      </c>
    </row>
    <row r="139" spans="4:24" x14ac:dyDescent="0.25">
      <c r="D139" s="19">
        <v>43069</v>
      </c>
      <c r="E139" s="20" t="str">
        <f t="shared" si="6"/>
        <v>03</v>
      </c>
      <c r="F139" s="1">
        <f t="shared" si="7"/>
        <v>11</v>
      </c>
      <c r="G139" s="84"/>
      <c r="H139" s="9"/>
      <c r="I139" s="9"/>
      <c r="J139" s="9"/>
      <c r="K139" s="79"/>
      <c r="L139" s="9"/>
      <c r="M139" s="79"/>
      <c r="N139" s="79"/>
      <c r="O139" s="79"/>
      <c r="P139" s="79"/>
      <c r="Q139" s="15"/>
      <c r="R139" s="80">
        <v>2502</v>
      </c>
      <c r="S139" s="80" t="s">
        <v>667</v>
      </c>
      <c r="T139" s="80"/>
      <c r="U139" s="80"/>
      <c r="V139" s="80"/>
      <c r="W139" s="15"/>
      <c r="X139" s="16" t="s">
        <v>237</v>
      </c>
    </row>
    <row r="140" spans="4:24" x14ac:dyDescent="0.25">
      <c r="D140" s="19">
        <v>43070</v>
      </c>
      <c r="E140" s="20" t="str">
        <f t="shared" si="6"/>
        <v>04</v>
      </c>
      <c r="F140" s="1">
        <f t="shared" si="7"/>
        <v>12</v>
      </c>
      <c r="G140" s="84"/>
      <c r="H140" s="9"/>
      <c r="I140" s="9"/>
      <c r="J140" s="9"/>
      <c r="K140" s="79"/>
      <c r="L140" s="9"/>
      <c r="M140" s="79"/>
      <c r="N140" s="79"/>
      <c r="O140" s="79"/>
      <c r="P140" s="79"/>
      <c r="Q140" s="15"/>
      <c r="R140" s="80">
        <v>2504</v>
      </c>
      <c r="S140" s="80" t="s">
        <v>668</v>
      </c>
      <c r="T140" s="80"/>
      <c r="U140" s="80"/>
      <c r="V140" s="80"/>
      <c r="W140" s="15"/>
      <c r="X140" s="16" t="s">
        <v>238</v>
      </c>
    </row>
    <row r="141" spans="4:24" x14ac:dyDescent="0.25">
      <c r="D141" s="19">
        <v>43071</v>
      </c>
      <c r="E141" s="20" t="str">
        <f t="shared" si="6"/>
        <v>04</v>
      </c>
      <c r="F141" s="1">
        <f t="shared" si="7"/>
        <v>12</v>
      </c>
      <c r="G141" s="84"/>
      <c r="H141" s="9"/>
      <c r="I141" s="9"/>
      <c r="J141" s="9"/>
      <c r="K141" s="79"/>
      <c r="L141" s="9"/>
      <c r="M141" s="79"/>
      <c r="N141" s="79"/>
      <c r="O141" s="79"/>
      <c r="P141" s="79"/>
      <c r="Q141" s="15"/>
      <c r="R141" s="80">
        <v>2505</v>
      </c>
      <c r="S141" s="80" t="s">
        <v>669</v>
      </c>
      <c r="T141" s="80"/>
      <c r="U141" s="80"/>
      <c r="V141" s="80"/>
      <c r="W141" s="15"/>
      <c r="X141" s="16" t="s">
        <v>239</v>
      </c>
    </row>
    <row r="142" spans="4:24" x14ac:dyDescent="0.25">
      <c r="D142" s="19">
        <v>43072</v>
      </c>
      <c r="E142" s="20" t="str">
        <f t="shared" si="6"/>
        <v>04</v>
      </c>
      <c r="F142" s="1">
        <f t="shared" si="7"/>
        <v>12</v>
      </c>
      <c r="G142" s="84"/>
      <c r="H142" s="9"/>
      <c r="I142" s="9"/>
      <c r="J142" s="9"/>
      <c r="K142" s="79"/>
      <c r="L142" s="9"/>
      <c r="M142" s="79"/>
      <c r="N142" s="79"/>
      <c r="O142" s="79"/>
      <c r="P142" s="79"/>
      <c r="Q142" s="15"/>
      <c r="R142" s="80">
        <v>2506</v>
      </c>
      <c r="S142" s="80" t="s">
        <v>670</v>
      </c>
      <c r="T142" s="80"/>
      <c r="U142" s="80"/>
      <c r="V142" s="80"/>
      <c r="W142" s="15"/>
      <c r="X142" s="16" t="s">
        <v>240</v>
      </c>
    </row>
    <row r="143" spans="4:24" x14ac:dyDescent="0.25">
      <c r="D143" s="19">
        <v>43073</v>
      </c>
      <c r="E143" s="20" t="str">
        <f t="shared" si="6"/>
        <v>04</v>
      </c>
      <c r="F143" s="1">
        <f t="shared" si="7"/>
        <v>12</v>
      </c>
      <c r="G143" s="84"/>
      <c r="H143" s="9"/>
      <c r="I143" s="9"/>
      <c r="J143" s="9"/>
      <c r="K143" s="79"/>
      <c r="L143" s="9"/>
      <c r="M143" s="79"/>
      <c r="N143" s="79"/>
      <c r="O143" s="79"/>
      <c r="P143" s="79"/>
      <c r="Q143" s="15"/>
      <c r="R143" s="80">
        <v>2507</v>
      </c>
      <c r="S143" s="80" t="s">
        <v>671</v>
      </c>
      <c r="T143" s="80"/>
      <c r="U143" s="80"/>
      <c r="V143" s="80"/>
      <c r="W143" s="15"/>
      <c r="X143" s="16" t="s">
        <v>241</v>
      </c>
    </row>
    <row r="144" spans="4:24" x14ac:dyDescent="0.25">
      <c r="D144" s="19">
        <v>43074</v>
      </c>
      <c r="E144" s="20" t="str">
        <f t="shared" si="6"/>
        <v>04</v>
      </c>
      <c r="F144" s="1">
        <f t="shared" si="7"/>
        <v>12</v>
      </c>
      <c r="G144" s="84"/>
      <c r="H144" s="9"/>
      <c r="I144" s="9"/>
      <c r="J144" s="9"/>
      <c r="K144" s="79"/>
      <c r="L144" s="9"/>
      <c r="M144" s="79"/>
      <c r="N144" s="79"/>
      <c r="O144" s="79"/>
      <c r="P144" s="79"/>
      <c r="Q144" s="15"/>
      <c r="R144" s="80">
        <v>2508</v>
      </c>
      <c r="S144" s="80" t="s">
        <v>672</v>
      </c>
      <c r="T144" s="80"/>
      <c r="U144" s="80"/>
      <c r="V144" s="80"/>
      <c r="W144" s="15"/>
      <c r="X144" s="16" t="s">
        <v>242</v>
      </c>
    </row>
    <row r="145" spans="4:24" x14ac:dyDescent="0.25">
      <c r="D145" s="19">
        <v>43075</v>
      </c>
      <c r="E145" s="20" t="str">
        <f t="shared" ref="E145:E208" si="8">VLOOKUP(F145,$D$3:$E$14,2,FALSE)</f>
        <v>04</v>
      </c>
      <c r="F145" s="1">
        <f t="shared" ref="F145:F208" si="9">MONTH(D145)</f>
        <v>12</v>
      </c>
      <c r="G145" s="84"/>
      <c r="H145" s="9"/>
      <c r="I145" s="9"/>
      <c r="J145" s="9"/>
      <c r="K145" s="79"/>
      <c r="L145" s="9"/>
      <c r="M145" s="79"/>
      <c r="N145" s="79"/>
      <c r="O145" s="79"/>
      <c r="P145" s="79"/>
      <c r="Q145" s="15"/>
      <c r="R145" s="80">
        <v>2509</v>
      </c>
      <c r="S145" s="80" t="s">
        <v>673</v>
      </c>
      <c r="T145" s="80"/>
      <c r="U145" s="80"/>
      <c r="V145" s="80"/>
      <c r="W145" s="15"/>
      <c r="X145" s="16" t="s">
        <v>243</v>
      </c>
    </row>
    <row r="146" spans="4:24" x14ac:dyDescent="0.25">
      <c r="D146" s="19">
        <v>43076</v>
      </c>
      <c r="E146" s="20" t="str">
        <f t="shared" si="8"/>
        <v>04</v>
      </c>
      <c r="F146" s="1">
        <f t="shared" si="9"/>
        <v>12</v>
      </c>
      <c r="G146" s="84"/>
      <c r="H146" s="9"/>
      <c r="I146" s="9"/>
      <c r="J146" s="9"/>
      <c r="K146" s="79"/>
      <c r="L146" s="9"/>
      <c r="M146" s="79"/>
      <c r="N146" s="79"/>
      <c r="O146" s="79"/>
      <c r="P146" s="79"/>
      <c r="Q146" s="15"/>
      <c r="R146" s="80">
        <v>2510</v>
      </c>
      <c r="S146" s="80" t="s">
        <v>674</v>
      </c>
      <c r="T146" s="80"/>
      <c r="U146" s="80"/>
      <c r="V146" s="80"/>
      <c r="W146" s="15"/>
      <c r="X146" s="16" t="s">
        <v>244</v>
      </c>
    </row>
    <row r="147" spans="4:24" x14ac:dyDescent="0.25">
      <c r="D147" s="19">
        <v>43077</v>
      </c>
      <c r="E147" s="20" t="str">
        <f t="shared" si="8"/>
        <v>04</v>
      </c>
      <c r="F147" s="1">
        <f t="shared" si="9"/>
        <v>12</v>
      </c>
      <c r="G147" s="84"/>
      <c r="H147" s="9"/>
      <c r="I147" s="9"/>
      <c r="J147" s="9"/>
      <c r="K147" s="79"/>
      <c r="L147" s="9"/>
      <c r="M147" s="79"/>
      <c r="N147" s="79"/>
      <c r="O147" s="79"/>
      <c r="P147" s="79"/>
      <c r="Q147" s="15"/>
      <c r="R147" s="80">
        <v>2511</v>
      </c>
      <c r="S147" s="80" t="s">
        <v>675</v>
      </c>
      <c r="T147" s="80"/>
      <c r="U147" s="80"/>
      <c r="V147" s="80"/>
      <c r="W147" s="15"/>
      <c r="X147" s="16" t="s">
        <v>245</v>
      </c>
    </row>
    <row r="148" spans="4:24" x14ac:dyDescent="0.25">
      <c r="D148" s="19">
        <v>43078</v>
      </c>
      <c r="E148" s="20" t="str">
        <f t="shared" si="8"/>
        <v>04</v>
      </c>
      <c r="F148" s="1">
        <f t="shared" si="9"/>
        <v>12</v>
      </c>
      <c r="G148" s="84"/>
      <c r="H148" s="9"/>
      <c r="I148" s="9"/>
      <c r="J148" s="9"/>
      <c r="K148" s="79"/>
      <c r="L148" s="9"/>
      <c r="M148" s="79"/>
      <c r="N148" s="79"/>
      <c r="O148" s="79"/>
      <c r="P148" s="79"/>
      <c r="Q148" s="15"/>
      <c r="R148" s="80">
        <v>2512</v>
      </c>
      <c r="S148" s="80" t="s">
        <v>676</v>
      </c>
      <c r="T148" s="80"/>
      <c r="U148" s="80"/>
      <c r="V148" s="80"/>
      <c r="W148" s="15"/>
      <c r="X148" s="16" t="s">
        <v>246</v>
      </c>
    </row>
    <row r="149" spans="4:24" x14ac:dyDescent="0.25">
      <c r="D149" s="19">
        <v>43079</v>
      </c>
      <c r="E149" s="20" t="str">
        <f t="shared" si="8"/>
        <v>04</v>
      </c>
      <c r="F149" s="1">
        <f t="shared" si="9"/>
        <v>12</v>
      </c>
      <c r="G149" s="84"/>
      <c r="H149" s="9"/>
      <c r="I149" s="9"/>
      <c r="J149" s="9"/>
      <c r="K149" s="79"/>
      <c r="L149" s="9"/>
      <c r="M149" s="79"/>
      <c r="N149" s="79"/>
      <c r="O149" s="79"/>
      <c r="P149" s="79"/>
      <c r="Q149" s="15"/>
      <c r="R149" s="80">
        <v>2513</v>
      </c>
      <c r="S149" s="80" t="s">
        <v>677</v>
      </c>
      <c r="T149" s="80"/>
      <c r="U149" s="80"/>
      <c r="V149" s="80"/>
      <c r="W149" s="15"/>
      <c r="X149" s="16" t="s">
        <v>247</v>
      </c>
    </row>
    <row r="150" spans="4:24" x14ac:dyDescent="0.25">
      <c r="D150" s="19">
        <v>43080</v>
      </c>
      <c r="E150" s="20" t="str">
        <f t="shared" si="8"/>
        <v>04</v>
      </c>
      <c r="F150" s="1">
        <f t="shared" si="9"/>
        <v>12</v>
      </c>
      <c r="G150" s="84"/>
      <c r="H150" s="9"/>
      <c r="I150" s="9"/>
      <c r="J150" s="9"/>
      <c r="K150" s="79"/>
      <c r="L150" s="9"/>
      <c r="M150" s="79"/>
      <c r="N150" s="79"/>
      <c r="O150" s="79"/>
      <c r="P150" s="79"/>
      <c r="Q150" s="15"/>
      <c r="R150" s="80">
        <v>2515</v>
      </c>
      <c r="S150" s="80" t="s">
        <v>678</v>
      </c>
      <c r="T150" s="80"/>
      <c r="U150" s="80"/>
      <c r="V150" s="80"/>
      <c r="W150" s="15"/>
      <c r="X150" s="16" t="s">
        <v>248</v>
      </c>
    </row>
    <row r="151" spans="4:24" x14ac:dyDescent="0.25">
      <c r="D151" s="19">
        <v>43081</v>
      </c>
      <c r="E151" s="20" t="str">
        <f t="shared" si="8"/>
        <v>04</v>
      </c>
      <c r="F151" s="1">
        <f t="shared" si="9"/>
        <v>12</v>
      </c>
      <c r="G151" s="84"/>
      <c r="H151" s="9"/>
      <c r="I151" s="9"/>
      <c r="J151" s="9"/>
      <c r="K151" s="79"/>
      <c r="L151" s="9"/>
      <c r="M151" s="79"/>
      <c r="N151" s="79"/>
      <c r="O151" s="79"/>
      <c r="P151" s="79"/>
      <c r="Q151" s="15"/>
      <c r="R151" s="80">
        <v>2516</v>
      </c>
      <c r="S151" s="80" t="s">
        <v>679</v>
      </c>
      <c r="T151" s="80"/>
      <c r="U151" s="80"/>
      <c r="V151" s="80"/>
      <c r="W151" s="15"/>
      <c r="X151" s="16" t="s">
        <v>249</v>
      </c>
    </row>
    <row r="152" spans="4:24" x14ac:dyDescent="0.25">
      <c r="D152" s="19">
        <v>43082</v>
      </c>
      <c r="E152" s="20" t="str">
        <f t="shared" si="8"/>
        <v>04</v>
      </c>
      <c r="F152" s="1">
        <f t="shared" si="9"/>
        <v>12</v>
      </c>
      <c r="G152" s="84"/>
      <c r="H152" s="9"/>
      <c r="I152" s="9"/>
      <c r="J152" s="9"/>
      <c r="K152" s="79"/>
      <c r="L152" s="9"/>
      <c r="M152" s="79"/>
      <c r="N152" s="79"/>
      <c r="O152" s="79"/>
      <c r="P152" s="79"/>
      <c r="Q152" s="15"/>
      <c r="R152" s="80">
        <v>2549</v>
      </c>
      <c r="S152" s="80" t="s">
        <v>680</v>
      </c>
      <c r="T152" s="80"/>
      <c r="U152" s="80"/>
      <c r="V152" s="80"/>
      <c r="W152" s="15"/>
      <c r="X152" s="16" t="s">
        <v>250</v>
      </c>
    </row>
    <row r="153" spans="4:24" x14ac:dyDescent="0.25">
      <c r="D153" s="19">
        <v>43083</v>
      </c>
      <c r="E153" s="20" t="str">
        <f t="shared" si="8"/>
        <v>04</v>
      </c>
      <c r="F153" s="1">
        <f t="shared" si="9"/>
        <v>12</v>
      </c>
      <c r="G153" s="84"/>
      <c r="H153" s="9"/>
      <c r="I153" s="9"/>
      <c r="J153" s="9"/>
      <c r="K153" s="79"/>
      <c r="L153" s="9"/>
      <c r="M153" s="79"/>
      <c r="N153" s="79"/>
      <c r="O153" s="79"/>
      <c r="P153" s="79"/>
      <c r="Q153" s="15"/>
      <c r="R153" s="80">
        <v>2550</v>
      </c>
      <c r="S153" s="80" t="s">
        <v>681</v>
      </c>
      <c r="T153" s="80"/>
      <c r="U153" s="80"/>
      <c r="V153" s="80"/>
      <c r="W153" s="15"/>
      <c r="X153" s="16" t="s">
        <v>251</v>
      </c>
    </row>
    <row r="154" spans="4:24" x14ac:dyDescent="0.25">
      <c r="D154" s="19">
        <v>43084</v>
      </c>
      <c r="E154" s="20" t="str">
        <f t="shared" si="8"/>
        <v>04</v>
      </c>
      <c r="F154" s="1">
        <f t="shared" si="9"/>
        <v>12</v>
      </c>
      <c r="G154" s="84"/>
      <c r="H154" s="9"/>
      <c r="I154" s="9"/>
      <c r="J154" s="9"/>
      <c r="K154" s="79"/>
      <c r="L154" s="9"/>
      <c r="M154" s="79"/>
      <c r="N154" s="79"/>
      <c r="O154" s="79"/>
      <c r="P154" s="79"/>
      <c r="Q154" s="15"/>
      <c r="R154" s="80">
        <v>2551</v>
      </c>
      <c r="S154" s="80" t="s">
        <v>682</v>
      </c>
      <c r="T154" s="80"/>
      <c r="U154" s="80"/>
      <c r="V154" s="80"/>
      <c r="W154" s="15"/>
      <c r="X154" s="16" t="s">
        <v>252</v>
      </c>
    </row>
    <row r="155" spans="4:24" x14ac:dyDescent="0.25">
      <c r="D155" s="19">
        <v>43085</v>
      </c>
      <c r="E155" s="20" t="str">
        <f t="shared" si="8"/>
        <v>04</v>
      </c>
      <c r="F155" s="1">
        <f t="shared" si="9"/>
        <v>12</v>
      </c>
      <c r="G155" s="84"/>
      <c r="H155" s="9"/>
      <c r="I155" s="9"/>
      <c r="J155" s="9"/>
      <c r="K155" s="79"/>
      <c r="L155" s="9"/>
      <c r="M155" s="79"/>
      <c r="N155" s="79"/>
      <c r="O155" s="79"/>
      <c r="P155" s="79"/>
      <c r="Q155" s="15"/>
      <c r="R155" s="80">
        <v>2600</v>
      </c>
      <c r="S155" s="80" t="s">
        <v>683</v>
      </c>
      <c r="T155" s="80"/>
      <c r="U155" s="80"/>
      <c r="V155" s="80"/>
      <c r="W155" s="15"/>
      <c r="X155" s="16" t="s">
        <v>253</v>
      </c>
    </row>
    <row r="156" spans="4:24" x14ac:dyDescent="0.25">
      <c r="D156" s="19">
        <v>43086</v>
      </c>
      <c r="E156" s="20" t="str">
        <f t="shared" si="8"/>
        <v>04</v>
      </c>
      <c r="F156" s="1">
        <f t="shared" si="9"/>
        <v>12</v>
      </c>
      <c r="G156" s="84"/>
      <c r="H156" s="9"/>
      <c r="I156" s="9"/>
      <c r="J156" s="9"/>
      <c r="K156" s="79"/>
      <c r="L156" s="9"/>
      <c r="M156" s="79"/>
      <c r="N156" s="79"/>
      <c r="O156" s="79"/>
      <c r="P156" s="79"/>
      <c r="Q156" s="15"/>
      <c r="R156" s="80">
        <v>2601</v>
      </c>
      <c r="S156" s="80" t="s">
        <v>684</v>
      </c>
      <c r="T156" s="80"/>
      <c r="U156" s="80"/>
      <c r="V156" s="80"/>
      <c r="W156" s="15"/>
      <c r="X156" s="16" t="s">
        <v>254</v>
      </c>
    </row>
    <row r="157" spans="4:24" x14ac:dyDescent="0.25">
      <c r="D157" s="19">
        <v>43087</v>
      </c>
      <c r="E157" s="20" t="str">
        <f t="shared" si="8"/>
        <v>04</v>
      </c>
      <c r="F157" s="1">
        <f t="shared" si="9"/>
        <v>12</v>
      </c>
      <c r="G157" s="84"/>
      <c r="H157" s="9"/>
      <c r="I157" s="9"/>
      <c r="J157" s="9"/>
      <c r="K157" s="79"/>
      <c r="L157" s="9"/>
      <c r="M157" s="79"/>
      <c r="N157" s="79"/>
      <c r="O157" s="79"/>
      <c r="P157" s="79"/>
      <c r="Q157" s="15"/>
      <c r="R157" s="80">
        <v>2602</v>
      </c>
      <c r="S157" s="80" t="s">
        <v>685</v>
      </c>
      <c r="T157" s="80"/>
      <c r="U157" s="80"/>
      <c r="V157" s="80"/>
      <c r="W157" s="15"/>
      <c r="X157" s="16" t="s">
        <v>255</v>
      </c>
    </row>
    <row r="158" spans="4:24" x14ac:dyDescent="0.25">
      <c r="D158" s="19">
        <v>43088</v>
      </c>
      <c r="E158" s="20" t="str">
        <f t="shared" si="8"/>
        <v>04</v>
      </c>
      <c r="F158" s="1">
        <f t="shared" si="9"/>
        <v>12</v>
      </c>
      <c r="G158" s="84"/>
      <c r="H158" s="9"/>
      <c r="I158" s="9"/>
      <c r="J158" s="9"/>
      <c r="K158" s="79"/>
      <c r="L158" s="9"/>
      <c r="M158" s="79"/>
      <c r="N158" s="79"/>
      <c r="O158" s="79"/>
      <c r="P158" s="79"/>
      <c r="Q158" s="15"/>
      <c r="R158" s="80">
        <v>2604</v>
      </c>
      <c r="S158" s="80" t="s">
        <v>686</v>
      </c>
      <c r="T158" s="80"/>
      <c r="U158" s="80"/>
      <c r="V158" s="80"/>
      <c r="W158" s="15"/>
      <c r="X158" s="16" t="s">
        <v>256</v>
      </c>
    </row>
    <row r="159" spans="4:24" x14ac:dyDescent="0.25">
      <c r="D159" s="19">
        <v>43089</v>
      </c>
      <c r="E159" s="20" t="str">
        <f t="shared" si="8"/>
        <v>04</v>
      </c>
      <c r="F159" s="1">
        <f t="shared" si="9"/>
        <v>12</v>
      </c>
      <c r="G159" s="84"/>
      <c r="H159" s="9"/>
      <c r="I159" s="9"/>
      <c r="J159" s="9"/>
      <c r="K159" s="79"/>
      <c r="L159" s="9"/>
      <c r="M159" s="79"/>
      <c r="N159" s="79"/>
      <c r="O159" s="79"/>
      <c r="P159" s="79"/>
      <c r="Q159" s="15"/>
      <c r="R159" s="80">
        <v>2605</v>
      </c>
      <c r="S159" s="80" t="s">
        <v>687</v>
      </c>
      <c r="T159" s="80"/>
      <c r="U159" s="80"/>
      <c r="V159" s="80"/>
      <c r="W159" s="15"/>
      <c r="X159" s="16" t="s">
        <v>257</v>
      </c>
    </row>
    <row r="160" spans="4:24" x14ac:dyDescent="0.25">
      <c r="D160" s="19">
        <v>43090</v>
      </c>
      <c r="E160" s="20" t="str">
        <f t="shared" si="8"/>
        <v>04</v>
      </c>
      <c r="F160" s="1">
        <f t="shared" si="9"/>
        <v>12</v>
      </c>
      <c r="G160" s="84"/>
      <c r="H160" s="9"/>
      <c r="I160" s="9"/>
      <c r="J160" s="9"/>
      <c r="K160" s="79"/>
      <c r="L160" s="9"/>
      <c r="M160" s="79"/>
      <c r="N160" s="79"/>
      <c r="O160" s="79"/>
      <c r="P160" s="79"/>
      <c r="Q160" s="15"/>
      <c r="R160" s="80">
        <v>2606</v>
      </c>
      <c r="S160" s="80" t="s">
        <v>688</v>
      </c>
      <c r="T160" s="80"/>
      <c r="U160" s="80"/>
      <c r="V160" s="80"/>
      <c r="W160" s="15"/>
      <c r="X160" s="16" t="s">
        <v>258</v>
      </c>
    </row>
    <row r="161" spans="4:24" x14ac:dyDescent="0.25">
      <c r="D161" s="19">
        <v>43091</v>
      </c>
      <c r="E161" s="20" t="str">
        <f t="shared" si="8"/>
        <v>04</v>
      </c>
      <c r="F161" s="1">
        <f t="shared" si="9"/>
        <v>12</v>
      </c>
      <c r="G161" s="84"/>
      <c r="H161" s="9"/>
      <c r="I161" s="9"/>
      <c r="J161" s="9"/>
      <c r="K161" s="79"/>
      <c r="L161" s="9"/>
      <c r="M161" s="79"/>
      <c r="N161" s="79"/>
      <c r="O161" s="79"/>
      <c r="P161" s="79"/>
      <c r="Q161" s="15"/>
      <c r="R161" s="80">
        <v>2607</v>
      </c>
      <c r="S161" s="80" t="s">
        <v>689</v>
      </c>
      <c r="T161" s="80"/>
      <c r="U161" s="80"/>
      <c r="V161" s="80"/>
      <c r="W161" s="15"/>
      <c r="X161" s="16" t="s">
        <v>259</v>
      </c>
    </row>
    <row r="162" spans="4:24" x14ac:dyDescent="0.25">
      <c r="D162" s="19">
        <v>43092</v>
      </c>
      <c r="E162" s="20" t="str">
        <f t="shared" si="8"/>
        <v>04</v>
      </c>
      <c r="F162" s="1">
        <f t="shared" si="9"/>
        <v>12</v>
      </c>
      <c r="G162" s="84"/>
      <c r="H162" s="9"/>
      <c r="I162" s="9"/>
      <c r="J162" s="9"/>
      <c r="K162" s="79"/>
      <c r="L162" s="9"/>
      <c r="M162" s="79"/>
      <c r="N162" s="79"/>
      <c r="O162" s="79"/>
      <c r="P162" s="79"/>
      <c r="Q162" s="15"/>
      <c r="R162" s="80">
        <v>2608</v>
      </c>
      <c r="S162" s="80" t="s">
        <v>690</v>
      </c>
      <c r="T162" s="80"/>
      <c r="U162" s="80"/>
      <c r="V162" s="80"/>
      <c r="W162" s="15"/>
      <c r="X162" s="16" t="s">
        <v>260</v>
      </c>
    </row>
    <row r="163" spans="4:24" x14ac:dyDescent="0.25">
      <c r="D163" s="19">
        <v>43093</v>
      </c>
      <c r="E163" s="20" t="str">
        <f t="shared" si="8"/>
        <v>04</v>
      </c>
      <c r="F163" s="1">
        <f t="shared" si="9"/>
        <v>12</v>
      </c>
      <c r="G163" s="84"/>
      <c r="H163" s="9"/>
      <c r="I163" s="9"/>
      <c r="J163" s="9"/>
      <c r="K163" s="79"/>
      <c r="L163" s="9"/>
      <c r="M163" s="79"/>
      <c r="N163" s="79"/>
      <c r="O163" s="79"/>
      <c r="P163" s="79"/>
      <c r="Q163" s="15"/>
      <c r="R163" s="80">
        <v>2609</v>
      </c>
      <c r="S163" s="80" t="s">
        <v>691</v>
      </c>
      <c r="T163" s="80"/>
      <c r="U163" s="80"/>
      <c r="V163" s="80"/>
      <c r="W163" s="15"/>
      <c r="X163" s="16" t="s">
        <v>261</v>
      </c>
    </row>
    <row r="164" spans="4:24" x14ac:dyDescent="0.25">
      <c r="D164" s="19">
        <v>43094</v>
      </c>
      <c r="E164" s="20" t="str">
        <f t="shared" si="8"/>
        <v>04</v>
      </c>
      <c r="F164" s="1">
        <f t="shared" si="9"/>
        <v>12</v>
      </c>
      <c r="G164" s="84"/>
      <c r="H164" s="9"/>
      <c r="I164" s="9"/>
      <c r="J164" s="9"/>
      <c r="K164" s="79"/>
      <c r="L164" s="9"/>
      <c r="M164" s="79"/>
      <c r="N164" s="79"/>
      <c r="O164" s="79"/>
      <c r="P164" s="79"/>
      <c r="Q164" s="15"/>
      <c r="R164" s="80">
        <v>2610</v>
      </c>
      <c r="S164" s="80" t="s">
        <v>692</v>
      </c>
      <c r="T164" s="80"/>
      <c r="U164" s="80"/>
      <c r="V164" s="80"/>
      <c r="W164" s="15"/>
      <c r="X164" s="16" t="s">
        <v>262</v>
      </c>
    </row>
    <row r="165" spans="4:24" x14ac:dyDescent="0.25">
      <c r="D165" s="19">
        <v>43095</v>
      </c>
      <c r="E165" s="20" t="str">
        <f t="shared" si="8"/>
        <v>04</v>
      </c>
      <c r="F165" s="1">
        <f t="shared" si="9"/>
        <v>12</v>
      </c>
      <c r="G165" s="84"/>
      <c r="Q165" s="15"/>
      <c r="R165" s="80">
        <v>2611</v>
      </c>
      <c r="S165" s="80" t="s">
        <v>693</v>
      </c>
      <c r="T165" s="80"/>
      <c r="U165" s="80"/>
      <c r="V165" s="80"/>
      <c r="W165" s="15"/>
      <c r="X165" s="16" t="s">
        <v>263</v>
      </c>
    </row>
    <row r="166" spans="4:24" x14ac:dyDescent="0.25">
      <c r="D166" s="19">
        <v>43096</v>
      </c>
      <c r="E166" s="20" t="str">
        <f t="shared" si="8"/>
        <v>04</v>
      </c>
      <c r="F166" s="1">
        <f t="shared" si="9"/>
        <v>12</v>
      </c>
      <c r="G166" s="84"/>
      <c r="Q166" s="15"/>
      <c r="R166" s="80">
        <v>2612</v>
      </c>
      <c r="S166" s="80" t="s">
        <v>694</v>
      </c>
      <c r="T166" s="80"/>
      <c r="U166" s="80"/>
      <c r="V166" s="80"/>
      <c r="W166" s="15"/>
      <c r="X166" s="16" t="s">
        <v>264</v>
      </c>
    </row>
    <row r="167" spans="4:24" x14ac:dyDescent="0.25">
      <c r="D167" s="19">
        <v>43097</v>
      </c>
      <c r="E167" s="20" t="str">
        <f t="shared" si="8"/>
        <v>04</v>
      </c>
      <c r="F167" s="1">
        <f t="shared" si="9"/>
        <v>12</v>
      </c>
      <c r="G167" s="84"/>
      <c r="Q167" s="15"/>
      <c r="R167" s="80">
        <v>2613</v>
      </c>
      <c r="S167" s="80" t="s">
        <v>695</v>
      </c>
      <c r="T167" s="80"/>
      <c r="U167" s="80"/>
      <c r="V167" s="80" t="s">
        <v>696</v>
      </c>
      <c r="W167" s="15"/>
      <c r="X167" s="16" t="s">
        <v>265</v>
      </c>
    </row>
    <row r="168" spans="4:24" x14ac:dyDescent="0.25">
      <c r="D168" s="19">
        <v>43098</v>
      </c>
      <c r="E168" s="20" t="str">
        <f t="shared" si="8"/>
        <v>04</v>
      </c>
      <c r="F168" s="1">
        <f t="shared" si="9"/>
        <v>12</v>
      </c>
      <c r="G168" s="84"/>
      <c r="Q168" s="15"/>
      <c r="R168" s="80">
        <v>2615</v>
      </c>
      <c r="S168" s="80" t="s">
        <v>697</v>
      </c>
      <c r="T168" s="80"/>
      <c r="U168" s="80"/>
      <c r="V168" s="80" t="s">
        <v>696</v>
      </c>
      <c r="W168" s="15"/>
      <c r="X168" s="16" t="s">
        <v>266</v>
      </c>
    </row>
    <row r="169" spans="4:24" x14ac:dyDescent="0.25">
      <c r="D169" s="19">
        <v>43099</v>
      </c>
      <c r="E169" s="20" t="str">
        <f t="shared" si="8"/>
        <v>04</v>
      </c>
      <c r="F169" s="1">
        <f t="shared" si="9"/>
        <v>12</v>
      </c>
      <c r="G169" s="84"/>
      <c r="Q169" s="15"/>
      <c r="R169" s="80">
        <v>2648</v>
      </c>
      <c r="S169" s="80" t="s">
        <v>698</v>
      </c>
      <c r="T169" s="80"/>
      <c r="U169" s="80"/>
      <c r="V169" s="80" t="s">
        <v>696</v>
      </c>
      <c r="W169" s="15"/>
      <c r="X169" s="16" t="s">
        <v>267</v>
      </c>
    </row>
    <row r="170" spans="4:24" x14ac:dyDescent="0.25">
      <c r="D170" s="19">
        <v>43100</v>
      </c>
      <c r="E170" s="20" t="str">
        <f t="shared" si="8"/>
        <v>04</v>
      </c>
      <c r="F170" s="1">
        <f t="shared" si="9"/>
        <v>12</v>
      </c>
      <c r="G170" s="84"/>
      <c r="Q170" s="15"/>
      <c r="R170" s="80">
        <v>2649</v>
      </c>
      <c r="S170" s="80" t="s">
        <v>699</v>
      </c>
      <c r="T170" s="80"/>
      <c r="U170" s="80"/>
      <c r="V170" s="80" t="s">
        <v>696</v>
      </c>
      <c r="W170" s="15"/>
      <c r="X170" s="16" t="s">
        <v>268</v>
      </c>
    </row>
    <row r="171" spans="4:24" x14ac:dyDescent="0.25">
      <c r="D171" s="19">
        <v>43101</v>
      </c>
      <c r="E171" s="20" t="str">
        <f t="shared" si="8"/>
        <v>05</v>
      </c>
      <c r="F171" s="1">
        <f t="shared" si="9"/>
        <v>1</v>
      </c>
      <c r="G171" s="84"/>
      <c r="Q171" s="15"/>
      <c r="R171" s="80">
        <v>2651</v>
      </c>
      <c r="S171" s="80" t="s">
        <v>700</v>
      </c>
      <c r="T171" s="80"/>
      <c r="U171" s="80"/>
      <c r="V171" s="80" t="s">
        <v>696</v>
      </c>
      <c r="W171" s="15"/>
      <c r="X171" s="16" t="s">
        <v>269</v>
      </c>
    </row>
    <row r="172" spans="4:24" x14ac:dyDescent="0.25">
      <c r="D172" s="19">
        <v>43102</v>
      </c>
      <c r="E172" s="20" t="str">
        <f t="shared" si="8"/>
        <v>05</v>
      </c>
      <c r="F172" s="1">
        <f t="shared" si="9"/>
        <v>1</v>
      </c>
      <c r="G172" s="84"/>
      <c r="Q172" s="15"/>
      <c r="R172" s="80">
        <v>2652</v>
      </c>
      <c r="S172" s="80" t="s">
        <v>701</v>
      </c>
      <c r="T172" s="80"/>
      <c r="U172" s="80"/>
      <c r="V172" s="80" t="s">
        <v>696</v>
      </c>
      <c r="W172" s="15"/>
      <c r="X172" s="16" t="s">
        <v>270</v>
      </c>
    </row>
    <row r="173" spans="4:24" x14ac:dyDescent="0.25">
      <c r="D173" s="19">
        <v>43103</v>
      </c>
      <c r="E173" s="20" t="str">
        <f t="shared" si="8"/>
        <v>05</v>
      </c>
      <c r="F173" s="1">
        <f t="shared" si="9"/>
        <v>1</v>
      </c>
      <c r="G173" s="84"/>
      <c r="Q173" s="15"/>
      <c r="R173" s="80">
        <v>2900</v>
      </c>
      <c r="S173" s="80" t="s">
        <v>702</v>
      </c>
      <c r="T173" s="80"/>
      <c r="U173" s="80"/>
      <c r="V173" s="80" t="s">
        <v>696</v>
      </c>
      <c r="W173" s="15"/>
      <c r="X173" s="16" t="s">
        <v>271</v>
      </c>
    </row>
    <row r="174" spans="4:24" x14ac:dyDescent="0.25">
      <c r="D174" s="19">
        <v>43104</v>
      </c>
      <c r="E174" s="20" t="str">
        <f t="shared" si="8"/>
        <v>05</v>
      </c>
      <c r="F174" s="1">
        <f t="shared" si="9"/>
        <v>1</v>
      </c>
      <c r="G174" s="84"/>
      <c r="Q174" s="15"/>
      <c r="R174" s="80">
        <v>2905</v>
      </c>
      <c r="S174" s="80" t="s">
        <v>703</v>
      </c>
      <c r="T174" s="80"/>
      <c r="U174" s="80"/>
      <c r="V174" s="80"/>
      <c r="W174" s="15"/>
      <c r="X174" s="16" t="s">
        <v>704</v>
      </c>
    </row>
    <row r="175" spans="4:24" x14ac:dyDescent="0.25">
      <c r="D175" s="19">
        <v>43105</v>
      </c>
      <c r="E175" s="20" t="str">
        <f t="shared" si="8"/>
        <v>05</v>
      </c>
      <c r="F175" s="1">
        <f t="shared" si="9"/>
        <v>1</v>
      </c>
      <c r="G175" s="84"/>
      <c r="Q175" s="15"/>
      <c r="R175" s="80">
        <v>3000</v>
      </c>
      <c r="S175" s="80" t="s">
        <v>705</v>
      </c>
      <c r="T175" s="80"/>
      <c r="U175" s="80"/>
      <c r="V175" s="80" t="s">
        <v>696</v>
      </c>
      <c r="W175" s="15"/>
      <c r="X175" s="16" t="s">
        <v>272</v>
      </c>
    </row>
    <row r="176" spans="4:24" x14ac:dyDescent="0.25">
      <c r="D176" s="19">
        <v>43106</v>
      </c>
      <c r="E176" s="20" t="str">
        <f t="shared" si="8"/>
        <v>05</v>
      </c>
      <c r="F176" s="1">
        <f t="shared" si="9"/>
        <v>1</v>
      </c>
      <c r="G176" s="84"/>
      <c r="Q176" s="15"/>
      <c r="R176" s="80">
        <v>3005</v>
      </c>
      <c r="S176" s="80" t="s">
        <v>706</v>
      </c>
      <c r="T176" s="80"/>
      <c r="U176" s="80"/>
      <c r="V176" s="80" t="s">
        <v>696</v>
      </c>
      <c r="W176" s="15"/>
      <c r="X176" s="16" t="s">
        <v>273</v>
      </c>
    </row>
    <row r="177" spans="4:24" x14ac:dyDescent="0.25">
      <c r="D177" s="19">
        <v>43107</v>
      </c>
      <c r="E177" s="20" t="str">
        <f t="shared" si="8"/>
        <v>05</v>
      </c>
      <c r="F177" s="1">
        <f t="shared" si="9"/>
        <v>1</v>
      </c>
      <c r="G177" s="84"/>
      <c r="Q177" s="15"/>
      <c r="R177" s="80">
        <v>3010</v>
      </c>
      <c r="S177" s="80" t="s">
        <v>707</v>
      </c>
      <c r="T177" s="80"/>
      <c r="U177" s="80"/>
      <c r="V177" s="80" t="s">
        <v>696</v>
      </c>
      <c r="W177" s="15"/>
      <c r="X177" s="16" t="s">
        <v>274</v>
      </c>
    </row>
    <row r="178" spans="4:24" x14ac:dyDescent="0.25">
      <c r="D178" s="19">
        <v>43108</v>
      </c>
      <c r="E178" s="20" t="str">
        <f t="shared" si="8"/>
        <v>05</v>
      </c>
      <c r="F178" s="1">
        <f t="shared" si="9"/>
        <v>1</v>
      </c>
      <c r="G178" s="84"/>
      <c r="Q178" s="15"/>
      <c r="R178" s="80">
        <v>3020</v>
      </c>
      <c r="S178" s="80" t="s">
        <v>708</v>
      </c>
      <c r="T178" s="80"/>
      <c r="U178" s="80"/>
      <c r="V178" s="80" t="s">
        <v>696</v>
      </c>
      <c r="W178" s="15"/>
      <c r="X178" s="16" t="s">
        <v>275</v>
      </c>
    </row>
    <row r="179" spans="4:24" x14ac:dyDescent="0.25">
      <c r="D179" s="19">
        <v>43109</v>
      </c>
      <c r="E179" s="20" t="str">
        <f t="shared" si="8"/>
        <v>05</v>
      </c>
      <c r="F179" s="1">
        <f t="shared" si="9"/>
        <v>1</v>
      </c>
      <c r="G179" s="84"/>
      <c r="Q179" s="15"/>
      <c r="R179" s="80">
        <v>3041</v>
      </c>
      <c r="S179" s="80" t="s">
        <v>709</v>
      </c>
      <c r="T179" s="80"/>
      <c r="U179" s="80"/>
      <c r="V179" s="80" t="s">
        <v>696</v>
      </c>
      <c r="W179" s="15"/>
      <c r="X179" s="16" t="s">
        <v>276</v>
      </c>
    </row>
    <row r="180" spans="4:24" x14ac:dyDescent="0.25">
      <c r="D180" s="19">
        <v>43110</v>
      </c>
      <c r="E180" s="20" t="str">
        <f t="shared" si="8"/>
        <v>05</v>
      </c>
      <c r="F180" s="1">
        <f t="shared" si="9"/>
        <v>1</v>
      </c>
      <c r="G180" s="84"/>
      <c r="Q180" s="15"/>
      <c r="R180" s="80">
        <v>3042</v>
      </c>
      <c r="S180" s="80" t="s">
        <v>710</v>
      </c>
      <c r="T180" s="80"/>
      <c r="U180" s="80"/>
      <c r="V180" s="80" t="s">
        <v>696</v>
      </c>
      <c r="W180" s="15"/>
      <c r="X180" s="16" t="s">
        <v>277</v>
      </c>
    </row>
    <row r="181" spans="4:24" x14ac:dyDescent="0.25">
      <c r="D181" s="19">
        <v>43111</v>
      </c>
      <c r="E181" s="20" t="str">
        <f t="shared" si="8"/>
        <v>05</v>
      </c>
      <c r="F181" s="1">
        <f t="shared" si="9"/>
        <v>1</v>
      </c>
      <c r="G181" s="84"/>
      <c r="Q181" s="15"/>
      <c r="R181" s="80">
        <v>3100</v>
      </c>
      <c r="S181" s="80" t="s">
        <v>396</v>
      </c>
      <c r="T181" s="80"/>
      <c r="U181" s="80"/>
      <c r="V181" s="80" t="s">
        <v>696</v>
      </c>
      <c r="W181" s="15"/>
      <c r="X181" s="16" t="s">
        <v>401</v>
      </c>
    </row>
    <row r="182" spans="4:24" x14ac:dyDescent="0.25">
      <c r="D182" s="19">
        <v>43112</v>
      </c>
      <c r="E182" s="20" t="str">
        <f t="shared" si="8"/>
        <v>05</v>
      </c>
      <c r="F182" s="1">
        <f t="shared" si="9"/>
        <v>1</v>
      </c>
      <c r="G182" s="84"/>
      <c r="Q182" s="15"/>
      <c r="R182" s="80">
        <v>3101</v>
      </c>
      <c r="S182" s="80" t="s">
        <v>711</v>
      </c>
      <c r="T182" s="80"/>
      <c r="U182" s="80"/>
      <c r="V182" s="80"/>
      <c r="W182" s="15"/>
      <c r="X182" s="16" t="s">
        <v>278</v>
      </c>
    </row>
    <row r="183" spans="4:24" x14ac:dyDescent="0.25">
      <c r="D183" s="19">
        <v>43113</v>
      </c>
      <c r="E183" s="20" t="str">
        <f t="shared" si="8"/>
        <v>05</v>
      </c>
      <c r="F183" s="1">
        <f t="shared" si="9"/>
        <v>1</v>
      </c>
      <c r="G183" s="84"/>
      <c r="Q183" s="15"/>
      <c r="R183" s="80">
        <v>3102</v>
      </c>
      <c r="S183" s="80" t="s">
        <v>712</v>
      </c>
      <c r="T183" s="80"/>
      <c r="U183" s="80"/>
      <c r="V183" s="80" t="s">
        <v>696</v>
      </c>
      <c r="W183" s="15"/>
      <c r="X183" s="16" t="s">
        <v>279</v>
      </c>
    </row>
    <row r="184" spans="4:24" x14ac:dyDescent="0.25">
      <c r="D184" s="19">
        <v>43114</v>
      </c>
      <c r="E184" s="20" t="str">
        <f t="shared" si="8"/>
        <v>05</v>
      </c>
      <c r="F184" s="1">
        <f t="shared" si="9"/>
        <v>1</v>
      </c>
      <c r="G184" s="84"/>
      <c r="Q184" s="15"/>
      <c r="R184" s="80">
        <v>3103</v>
      </c>
      <c r="S184" s="80" t="s">
        <v>713</v>
      </c>
      <c r="T184" s="80"/>
      <c r="U184" s="80"/>
      <c r="V184" s="80" t="s">
        <v>696</v>
      </c>
      <c r="W184" s="15"/>
      <c r="X184" s="16" t="s">
        <v>280</v>
      </c>
    </row>
    <row r="185" spans="4:24" x14ac:dyDescent="0.25">
      <c r="D185" s="19">
        <v>43115</v>
      </c>
      <c r="E185" s="20" t="str">
        <f t="shared" si="8"/>
        <v>05</v>
      </c>
      <c r="F185" s="1">
        <f t="shared" si="9"/>
        <v>1</v>
      </c>
      <c r="G185" s="84"/>
      <c r="Q185" s="15"/>
      <c r="R185" s="80">
        <v>3104</v>
      </c>
      <c r="S185" s="80" t="s">
        <v>714</v>
      </c>
      <c r="T185" s="80"/>
      <c r="U185" s="80"/>
      <c r="V185" s="80" t="s">
        <v>696</v>
      </c>
      <c r="W185" s="15"/>
      <c r="X185" s="16" t="s">
        <v>281</v>
      </c>
    </row>
    <row r="186" spans="4:24" x14ac:dyDescent="0.25">
      <c r="D186" s="19">
        <v>43116</v>
      </c>
      <c r="E186" s="20" t="str">
        <f t="shared" si="8"/>
        <v>05</v>
      </c>
      <c r="F186" s="1">
        <f t="shared" si="9"/>
        <v>1</v>
      </c>
      <c r="G186" s="84"/>
      <c r="Q186" s="15"/>
      <c r="R186" s="80">
        <v>3105</v>
      </c>
      <c r="S186" s="80" t="s">
        <v>715</v>
      </c>
      <c r="T186" s="80"/>
      <c r="U186" s="80"/>
      <c r="V186" s="80" t="s">
        <v>696</v>
      </c>
      <c r="W186" s="15"/>
      <c r="X186" s="16" t="s">
        <v>282</v>
      </c>
    </row>
    <row r="187" spans="4:24" x14ac:dyDescent="0.25">
      <c r="D187" s="19">
        <v>43117</v>
      </c>
      <c r="E187" s="20" t="str">
        <f t="shared" si="8"/>
        <v>05</v>
      </c>
      <c r="F187" s="1">
        <f t="shared" si="9"/>
        <v>1</v>
      </c>
      <c r="G187" s="84"/>
      <c r="Q187" s="15"/>
      <c r="R187" s="80">
        <v>3200</v>
      </c>
      <c r="S187" s="80" t="s">
        <v>716</v>
      </c>
      <c r="T187" s="80"/>
      <c r="U187" s="80"/>
      <c r="V187" s="80" t="s">
        <v>696</v>
      </c>
      <c r="W187" s="15"/>
      <c r="X187" s="16" t="s">
        <v>283</v>
      </c>
    </row>
    <row r="188" spans="4:24" x14ac:dyDescent="0.25">
      <c r="D188" s="19">
        <v>43118</v>
      </c>
      <c r="E188" s="20" t="str">
        <f t="shared" si="8"/>
        <v>05</v>
      </c>
      <c r="F188" s="1">
        <f t="shared" si="9"/>
        <v>1</v>
      </c>
      <c r="G188" s="84"/>
      <c r="Q188" s="15"/>
      <c r="R188" s="80">
        <v>3201</v>
      </c>
      <c r="S188" s="80" t="s">
        <v>717</v>
      </c>
      <c r="T188" s="80"/>
      <c r="U188" s="80"/>
      <c r="V188" s="80" t="s">
        <v>696</v>
      </c>
      <c r="W188" s="15"/>
      <c r="X188" s="16" t="s">
        <v>284</v>
      </c>
    </row>
    <row r="189" spans="4:24" x14ac:dyDescent="0.25">
      <c r="D189" s="19">
        <v>43119</v>
      </c>
      <c r="E189" s="20" t="str">
        <f t="shared" si="8"/>
        <v>05</v>
      </c>
      <c r="F189" s="1">
        <f t="shared" si="9"/>
        <v>1</v>
      </c>
      <c r="G189" s="84"/>
      <c r="Q189" s="15"/>
      <c r="R189" s="80">
        <v>3205</v>
      </c>
      <c r="S189" s="80" t="s">
        <v>718</v>
      </c>
      <c r="T189" s="80"/>
      <c r="U189" s="80"/>
      <c r="V189" s="80" t="s">
        <v>696</v>
      </c>
      <c r="W189" s="15"/>
      <c r="X189" s="16" t="s">
        <v>285</v>
      </c>
    </row>
    <row r="190" spans="4:24" x14ac:dyDescent="0.25">
      <c r="D190" s="19">
        <v>43120</v>
      </c>
      <c r="E190" s="20" t="str">
        <f t="shared" si="8"/>
        <v>05</v>
      </c>
      <c r="F190" s="1">
        <f t="shared" si="9"/>
        <v>1</v>
      </c>
      <c r="G190" s="84"/>
      <c r="Q190" s="15"/>
      <c r="R190" s="80">
        <v>3210</v>
      </c>
      <c r="S190" s="80" t="s">
        <v>719</v>
      </c>
      <c r="T190" s="80"/>
      <c r="U190" s="80"/>
      <c r="V190" s="80" t="s">
        <v>696</v>
      </c>
      <c r="W190" s="15"/>
      <c r="X190" s="16" t="s">
        <v>286</v>
      </c>
    </row>
    <row r="191" spans="4:24" x14ac:dyDescent="0.25">
      <c r="D191" s="19">
        <v>43121</v>
      </c>
      <c r="E191" s="20" t="str">
        <f t="shared" si="8"/>
        <v>05</v>
      </c>
      <c r="F191" s="1">
        <f t="shared" si="9"/>
        <v>1</v>
      </c>
      <c r="G191" s="84"/>
      <c r="Q191" s="15"/>
      <c r="R191" s="80">
        <v>3215</v>
      </c>
      <c r="S191" s="80" t="s">
        <v>720</v>
      </c>
      <c r="T191" s="80"/>
      <c r="U191" s="80"/>
      <c r="V191" s="80" t="s">
        <v>696</v>
      </c>
      <c r="W191" s="15"/>
      <c r="X191" s="16" t="s">
        <v>287</v>
      </c>
    </row>
    <row r="192" spans="4:24" x14ac:dyDescent="0.25">
      <c r="D192" s="19">
        <v>43122</v>
      </c>
      <c r="E192" s="20" t="str">
        <f t="shared" si="8"/>
        <v>05</v>
      </c>
      <c r="F192" s="1">
        <f t="shared" si="9"/>
        <v>1</v>
      </c>
      <c r="G192" s="84"/>
      <c r="Q192" s="15"/>
      <c r="R192" s="80">
        <v>3300</v>
      </c>
      <c r="S192" s="80" t="s">
        <v>721</v>
      </c>
      <c r="T192" s="80"/>
      <c r="U192" s="80"/>
      <c r="V192" s="80" t="s">
        <v>696</v>
      </c>
      <c r="W192" s="15"/>
      <c r="X192" s="16" t="s">
        <v>288</v>
      </c>
    </row>
    <row r="193" spans="4:24" x14ac:dyDescent="0.25">
      <c r="D193" s="19">
        <v>43123</v>
      </c>
      <c r="E193" s="20" t="str">
        <f t="shared" si="8"/>
        <v>05</v>
      </c>
      <c r="F193" s="1">
        <f t="shared" si="9"/>
        <v>1</v>
      </c>
      <c r="G193" s="84"/>
      <c r="Q193" s="15"/>
      <c r="R193" s="80">
        <v>3301</v>
      </c>
      <c r="S193" s="80" t="s">
        <v>722</v>
      </c>
      <c r="T193" s="80"/>
      <c r="U193" s="80"/>
      <c r="V193" s="80" t="s">
        <v>696</v>
      </c>
      <c r="W193" s="15"/>
      <c r="X193" s="16" t="s">
        <v>289</v>
      </c>
    </row>
    <row r="194" spans="4:24" x14ac:dyDescent="0.25">
      <c r="D194" s="19">
        <v>43124</v>
      </c>
      <c r="E194" s="20" t="str">
        <f t="shared" si="8"/>
        <v>05</v>
      </c>
      <c r="F194" s="1">
        <f t="shared" si="9"/>
        <v>1</v>
      </c>
      <c r="G194" s="84"/>
      <c r="Q194" s="15"/>
      <c r="R194" s="80">
        <v>3302</v>
      </c>
      <c r="S194" s="80" t="s">
        <v>723</v>
      </c>
      <c r="T194" s="80"/>
      <c r="U194" s="80"/>
      <c r="V194" s="80" t="s">
        <v>696</v>
      </c>
      <c r="W194" s="15"/>
      <c r="X194" s="16" t="s">
        <v>290</v>
      </c>
    </row>
    <row r="195" spans="4:24" x14ac:dyDescent="0.25">
      <c r="D195" s="19">
        <v>43125</v>
      </c>
      <c r="E195" s="20" t="str">
        <f t="shared" si="8"/>
        <v>05</v>
      </c>
      <c r="F195" s="1">
        <f t="shared" si="9"/>
        <v>1</v>
      </c>
      <c r="G195" s="84"/>
      <c r="Q195" s="15"/>
      <c r="R195" s="80">
        <v>3400</v>
      </c>
      <c r="S195" s="80" t="s">
        <v>724</v>
      </c>
      <c r="T195" s="80"/>
      <c r="U195" s="80"/>
      <c r="V195" s="80" t="s">
        <v>696</v>
      </c>
      <c r="W195" s="15"/>
      <c r="X195" s="16" t="s">
        <v>291</v>
      </c>
    </row>
    <row r="196" spans="4:24" x14ac:dyDescent="0.25">
      <c r="D196" s="19">
        <v>43126</v>
      </c>
      <c r="E196" s="20" t="str">
        <f t="shared" si="8"/>
        <v>05</v>
      </c>
      <c r="F196" s="1">
        <f t="shared" si="9"/>
        <v>1</v>
      </c>
      <c r="G196" s="84"/>
      <c r="Q196" s="15"/>
      <c r="R196" s="80">
        <v>3401</v>
      </c>
      <c r="S196" s="80" t="s">
        <v>472</v>
      </c>
      <c r="T196" s="80"/>
      <c r="U196" s="80"/>
      <c r="V196" s="80" t="s">
        <v>696</v>
      </c>
      <c r="W196" s="15"/>
      <c r="X196" s="16" t="s">
        <v>292</v>
      </c>
    </row>
    <row r="197" spans="4:24" x14ac:dyDescent="0.25">
      <c r="D197" s="19">
        <v>43127</v>
      </c>
      <c r="E197" s="20" t="str">
        <f t="shared" si="8"/>
        <v>05</v>
      </c>
      <c r="F197" s="1">
        <f t="shared" si="9"/>
        <v>1</v>
      </c>
      <c r="G197" s="84"/>
      <c r="Q197" s="15"/>
      <c r="R197" s="80">
        <v>3402</v>
      </c>
      <c r="S197" s="80" t="s">
        <v>725</v>
      </c>
      <c r="T197" s="80"/>
      <c r="U197" s="80"/>
      <c r="V197" s="80" t="s">
        <v>696</v>
      </c>
      <c r="W197" s="15"/>
      <c r="X197" s="16" t="s">
        <v>293</v>
      </c>
    </row>
    <row r="198" spans="4:24" x14ac:dyDescent="0.25">
      <c r="D198" s="19">
        <v>43128</v>
      </c>
      <c r="E198" s="20" t="str">
        <f t="shared" si="8"/>
        <v>05</v>
      </c>
      <c r="F198" s="1">
        <f t="shared" si="9"/>
        <v>1</v>
      </c>
      <c r="G198" s="84"/>
      <c r="Q198" s="15"/>
      <c r="R198" s="80">
        <v>3403</v>
      </c>
      <c r="S198" s="80" t="s">
        <v>462</v>
      </c>
      <c r="T198" s="80"/>
      <c r="U198" s="80"/>
      <c r="V198" s="80" t="s">
        <v>696</v>
      </c>
      <c r="W198" s="15"/>
      <c r="X198" s="16" t="s">
        <v>294</v>
      </c>
    </row>
    <row r="199" spans="4:24" x14ac:dyDescent="0.25">
      <c r="D199" s="19">
        <v>43129</v>
      </c>
      <c r="E199" s="20" t="str">
        <f t="shared" si="8"/>
        <v>05</v>
      </c>
      <c r="F199" s="1">
        <f t="shared" si="9"/>
        <v>1</v>
      </c>
      <c r="G199" s="84"/>
      <c r="Q199" s="15"/>
      <c r="R199" s="80">
        <v>3500</v>
      </c>
      <c r="S199" s="80" t="s">
        <v>726</v>
      </c>
      <c r="T199" s="80"/>
      <c r="U199" s="80"/>
      <c r="V199" s="80" t="s">
        <v>696</v>
      </c>
      <c r="W199" s="15"/>
      <c r="X199" s="16" t="s">
        <v>295</v>
      </c>
    </row>
    <row r="200" spans="4:24" x14ac:dyDescent="0.25">
      <c r="D200" s="19">
        <v>43130</v>
      </c>
      <c r="E200" s="20" t="str">
        <f t="shared" si="8"/>
        <v>05</v>
      </c>
      <c r="F200" s="1">
        <f t="shared" si="9"/>
        <v>1</v>
      </c>
      <c r="G200" s="84"/>
      <c r="Q200" s="15"/>
      <c r="R200" s="80">
        <v>3600</v>
      </c>
      <c r="S200" s="80" t="s">
        <v>727</v>
      </c>
      <c r="T200" s="80"/>
      <c r="U200" s="80"/>
      <c r="V200" s="80" t="s">
        <v>696</v>
      </c>
      <c r="W200" s="15"/>
      <c r="X200" s="16" t="s">
        <v>296</v>
      </c>
    </row>
    <row r="201" spans="4:24" x14ac:dyDescent="0.25">
      <c r="D201" s="19">
        <v>43131</v>
      </c>
      <c r="E201" s="20" t="str">
        <f t="shared" si="8"/>
        <v>05</v>
      </c>
      <c r="F201" s="1">
        <f t="shared" si="9"/>
        <v>1</v>
      </c>
      <c r="G201" s="84"/>
      <c r="Q201" s="15"/>
      <c r="R201" s="80">
        <v>3601</v>
      </c>
      <c r="S201" s="80" t="s">
        <v>728</v>
      </c>
      <c r="T201" s="80"/>
      <c r="U201" s="80"/>
      <c r="V201" s="80" t="s">
        <v>696</v>
      </c>
      <c r="W201" s="15"/>
      <c r="X201" s="16" t="s">
        <v>297</v>
      </c>
    </row>
    <row r="202" spans="4:24" x14ac:dyDescent="0.25">
      <c r="D202" s="19">
        <v>43132</v>
      </c>
      <c r="E202" s="20" t="str">
        <f t="shared" si="8"/>
        <v>06</v>
      </c>
      <c r="F202" s="1">
        <f t="shared" si="9"/>
        <v>2</v>
      </c>
      <c r="G202" s="84"/>
      <c r="Q202" s="15"/>
      <c r="R202" s="80">
        <v>3602</v>
      </c>
      <c r="S202" s="80" t="s">
        <v>729</v>
      </c>
      <c r="T202" s="80"/>
      <c r="U202" s="80"/>
      <c r="V202" s="80" t="s">
        <v>696</v>
      </c>
      <c r="W202" s="15"/>
      <c r="X202" s="16" t="s">
        <v>298</v>
      </c>
    </row>
    <row r="203" spans="4:24" x14ac:dyDescent="0.25">
      <c r="D203" s="19">
        <v>43133</v>
      </c>
      <c r="E203" s="20" t="str">
        <f t="shared" si="8"/>
        <v>06</v>
      </c>
      <c r="F203" s="1">
        <f t="shared" si="9"/>
        <v>2</v>
      </c>
      <c r="G203" s="84"/>
      <c r="Q203" s="15"/>
      <c r="R203" s="80">
        <v>3603</v>
      </c>
      <c r="S203" s="80" t="s">
        <v>730</v>
      </c>
      <c r="T203" s="80"/>
      <c r="U203" s="80"/>
      <c r="V203" s="80" t="s">
        <v>696</v>
      </c>
      <c r="W203" s="15"/>
      <c r="X203" s="16" t="s">
        <v>299</v>
      </c>
    </row>
    <row r="204" spans="4:24" x14ac:dyDescent="0.25">
      <c r="D204" s="19">
        <v>43134</v>
      </c>
      <c r="E204" s="20" t="str">
        <f t="shared" si="8"/>
        <v>06</v>
      </c>
      <c r="F204" s="1">
        <f t="shared" si="9"/>
        <v>2</v>
      </c>
      <c r="G204" s="84"/>
      <c r="Q204" s="15"/>
      <c r="R204" s="80">
        <v>3604</v>
      </c>
      <c r="S204" s="80" t="s">
        <v>512</v>
      </c>
      <c r="T204" s="80"/>
      <c r="U204" s="80"/>
      <c r="V204" s="80" t="s">
        <v>696</v>
      </c>
      <c r="W204" s="15"/>
      <c r="X204" s="16" t="s">
        <v>300</v>
      </c>
    </row>
    <row r="205" spans="4:24" x14ac:dyDescent="0.25">
      <c r="D205" s="19">
        <v>43135</v>
      </c>
      <c r="E205" s="20" t="str">
        <f t="shared" si="8"/>
        <v>06</v>
      </c>
      <c r="F205" s="1">
        <f t="shared" si="9"/>
        <v>2</v>
      </c>
      <c r="G205" s="84"/>
      <c r="Q205" s="15"/>
      <c r="R205" s="80">
        <v>4005</v>
      </c>
      <c r="S205" s="80" t="s">
        <v>731</v>
      </c>
      <c r="T205" s="80"/>
      <c r="U205" s="80"/>
      <c r="V205" s="80" t="s">
        <v>696</v>
      </c>
      <c r="W205" s="15"/>
      <c r="X205" s="16" t="s">
        <v>301</v>
      </c>
    </row>
    <row r="206" spans="4:24" x14ac:dyDescent="0.25">
      <c r="D206" s="19">
        <v>43136</v>
      </c>
      <c r="E206" s="20" t="str">
        <f t="shared" si="8"/>
        <v>06</v>
      </c>
      <c r="F206" s="1">
        <f t="shared" si="9"/>
        <v>2</v>
      </c>
      <c r="G206" s="84"/>
      <c r="Q206" s="15"/>
      <c r="R206" s="80">
        <v>4010</v>
      </c>
      <c r="S206" s="80" t="s">
        <v>732</v>
      </c>
      <c r="T206" s="80"/>
      <c r="U206" s="80"/>
      <c r="V206" s="80" t="s">
        <v>696</v>
      </c>
      <c r="W206" s="15"/>
      <c r="X206" s="16" t="s">
        <v>302</v>
      </c>
    </row>
    <row r="207" spans="4:24" x14ac:dyDescent="0.25">
      <c r="D207" s="19">
        <v>43137</v>
      </c>
      <c r="E207" s="20" t="str">
        <f t="shared" si="8"/>
        <v>06</v>
      </c>
      <c r="F207" s="1">
        <f t="shared" si="9"/>
        <v>2</v>
      </c>
      <c r="G207" s="84"/>
      <c r="Q207" s="15"/>
      <c r="R207" s="80">
        <v>4025</v>
      </c>
      <c r="S207" s="80" t="s">
        <v>733</v>
      </c>
      <c r="T207" s="80"/>
      <c r="U207" s="80"/>
      <c r="V207" s="80" t="s">
        <v>696</v>
      </c>
      <c r="W207" s="15"/>
      <c r="X207" s="16" t="s">
        <v>303</v>
      </c>
    </row>
    <row r="208" spans="4:24" x14ac:dyDescent="0.25">
      <c r="D208" s="19">
        <v>43138</v>
      </c>
      <c r="E208" s="20" t="str">
        <f t="shared" si="8"/>
        <v>06</v>
      </c>
      <c r="F208" s="1">
        <f t="shared" si="9"/>
        <v>2</v>
      </c>
      <c r="G208" s="84"/>
      <c r="Q208" s="15"/>
      <c r="R208" s="80">
        <v>4030</v>
      </c>
      <c r="S208" s="80" t="s">
        <v>397</v>
      </c>
      <c r="T208" s="80"/>
      <c r="U208" s="80"/>
      <c r="V208" s="80" t="s">
        <v>696</v>
      </c>
      <c r="W208" s="15"/>
      <c r="X208" s="16" t="s">
        <v>402</v>
      </c>
    </row>
    <row r="209" spans="4:24" x14ac:dyDescent="0.25">
      <c r="D209" s="19">
        <v>43139</v>
      </c>
      <c r="E209" s="20" t="str">
        <f t="shared" ref="E209:E272" si="10">VLOOKUP(F209,$D$3:$E$14,2,FALSE)</f>
        <v>06</v>
      </c>
      <c r="F209" s="1">
        <f t="shared" ref="F209:F272" si="11">MONTH(D209)</f>
        <v>2</v>
      </c>
      <c r="G209" s="84"/>
      <c r="Q209" s="15"/>
      <c r="R209" s="80">
        <v>4045</v>
      </c>
      <c r="S209" s="80" t="s">
        <v>734</v>
      </c>
      <c r="T209" s="80"/>
      <c r="U209" s="80"/>
      <c r="V209" s="80"/>
      <c r="W209" s="15"/>
      <c r="X209" s="16" t="s">
        <v>304</v>
      </c>
    </row>
    <row r="210" spans="4:24" x14ac:dyDescent="0.25">
      <c r="D210" s="19">
        <v>43140</v>
      </c>
      <c r="E210" s="20" t="str">
        <f t="shared" si="10"/>
        <v>06</v>
      </c>
      <c r="F210" s="1">
        <f t="shared" si="11"/>
        <v>2</v>
      </c>
      <c r="G210" s="84"/>
      <c r="Q210" s="15"/>
      <c r="R210" s="80">
        <v>4050</v>
      </c>
      <c r="S210" s="80" t="s">
        <v>735</v>
      </c>
      <c r="T210" s="80"/>
      <c r="U210" s="80"/>
      <c r="V210" s="80" t="s">
        <v>696</v>
      </c>
      <c r="W210" s="15"/>
      <c r="X210" s="16" t="s">
        <v>305</v>
      </c>
    </row>
    <row r="211" spans="4:24" x14ac:dyDescent="0.25">
      <c r="D211" s="19">
        <v>43141</v>
      </c>
      <c r="E211" s="20" t="str">
        <f t="shared" si="10"/>
        <v>06</v>
      </c>
      <c r="F211" s="1">
        <f t="shared" si="11"/>
        <v>2</v>
      </c>
      <c r="G211" s="84"/>
      <c r="Q211" s="15"/>
      <c r="R211" s="80">
        <v>4051</v>
      </c>
      <c r="S211" s="80" t="s">
        <v>736</v>
      </c>
      <c r="T211" s="80"/>
      <c r="U211" s="80"/>
      <c r="V211" s="80" t="s">
        <v>696</v>
      </c>
      <c r="W211" s="15"/>
      <c r="X211" s="16" t="s">
        <v>306</v>
      </c>
    </row>
    <row r="212" spans="4:24" x14ac:dyDescent="0.25">
      <c r="D212" s="19">
        <v>43142</v>
      </c>
      <c r="E212" s="20" t="str">
        <f t="shared" si="10"/>
        <v>06</v>
      </c>
      <c r="F212" s="1">
        <f t="shared" si="11"/>
        <v>2</v>
      </c>
      <c r="G212" s="84"/>
      <c r="Q212" s="15"/>
      <c r="R212" s="80">
        <v>4125</v>
      </c>
      <c r="S212" s="80" t="s">
        <v>737</v>
      </c>
      <c r="T212" s="80"/>
      <c r="U212" s="80"/>
      <c r="V212" s="80" t="s">
        <v>696</v>
      </c>
      <c r="W212" s="15"/>
      <c r="X212" s="16" t="s">
        <v>307</v>
      </c>
    </row>
    <row r="213" spans="4:24" x14ac:dyDescent="0.25">
      <c r="D213" s="19">
        <v>43143</v>
      </c>
      <c r="E213" s="20" t="str">
        <f t="shared" si="10"/>
        <v>06</v>
      </c>
      <c r="F213" s="1">
        <f t="shared" si="11"/>
        <v>2</v>
      </c>
      <c r="G213" s="84"/>
      <c r="Q213" s="15"/>
      <c r="R213" s="80">
        <v>4126</v>
      </c>
      <c r="S213" s="80" t="s">
        <v>738</v>
      </c>
      <c r="T213" s="80"/>
      <c r="U213" s="80"/>
      <c r="V213" s="80" t="s">
        <v>696</v>
      </c>
      <c r="W213" s="15"/>
      <c r="X213" s="16" t="s">
        <v>308</v>
      </c>
    </row>
    <row r="214" spans="4:24" x14ac:dyDescent="0.25">
      <c r="D214" s="19">
        <v>43144</v>
      </c>
      <c r="E214" s="20" t="str">
        <f t="shared" si="10"/>
        <v>06</v>
      </c>
      <c r="F214" s="1">
        <f t="shared" si="11"/>
        <v>2</v>
      </c>
      <c r="G214" s="84"/>
      <c r="Q214" s="15"/>
      <c r="R214" s="80">
        <v>4127</v>
      </c>
      <c r="S214" s="80" t="s">
        <v>739</v>
      </c>
      <c r="T214" s="80"/>
      <c r="U214" s="80"/>
      <c r="V214" s="80" t="s">
        <v>696</v>
      </c>
      <c r="W214" s="15"/>
      <c r="X214" s="16" t="s">
        <v>309</v>
      </c>
    </row>
    <row r="215" spans="4:24" x14ac:dyDescent="0.25">
      <c r="D215" s="19">
        <v>43145</v>
      </c>
      <c r="E215" s="20" t="str">
        <f t="shared" si="10"/>
        <v>06</v>
      </c>
      <c r="F215" s="1">
        <f t="shared" si="11"/>
        <v>2</v>
      </c>
      <c r="G215" s="84"/>
      <c r="Q215" s="15"/>
      <c r="R215" s="80">
        <v>4135</v>
      </c>
      <c r="S215" s="80" t="s">
        <v>398</v>
      </c>
      <c r="T215" s="80"/>
      <c r="U215" s="80"/>
      <c r="V215" s="80" t="s">
        <v>696</v>
      </c>
      <c r="W215" s="15"/>
      <c r="X215" s="16" t="s">
        <v>403</v>
      </c>
    </row>
    <row r="216" spans="4:24" x14ac:dyDescent="0.25">
      <c r="D216" s="19">
        <v>43146</v>
      </c>
      <c r="E216" s="20" t="str">
        <f t="shared" si="10"/>
        <v>06</v>
      </c>
      <c r="F216" s="1">
        <f t="shared" si="11"/>
        <v>2</v>
      </c>
      <c r="G216" s="84"/>
      <c r="Q216" s="15"/>
      <c r="R216" s="80">
        <v>4150</v>
      </c>
      <c r="S216" s="80" t="s">
        <v>740</v>
      </c>
      <c r="T216" s="80"/>
      <c r="U216" s="80"/>
      <c r="V216" s="80"/>
      <c r="W216" s="15"/>
      <c r="X216" s="16" t="s">
        <v>310</v>
      </c>
    </row>
    <row r="217" spans="4:24" x14ac:dyDescent="0.25">
      <c r="D217" s="19">
        <v>43147</v>
      </c>
      <c r="E217" s="20" t="str">
        <f t="shared" si="10"/>
        <v>06</v>
      </c>
      <c r="F217" s="1">
        <f t="shared" si="11"/>
        <v>2</v>
      </c>
      <c r="G217" s="84"/>
      <c r="Q217" s="15"/>
      <c r="R217" s="80">
        <v>4170</v>
      </c>
      <c r="S217" s="80" t="s">
        <v>741</v>
      </c>
      <c r="T217" s="80"/>
      <c r="U217" s="80"/>
      <c r="V217" s="80" t="s">
        <v>696</v>
      </c>
      <c r="W217" s="15"/>
      <c r="X217" s="16" t="s">
        <v>311</v>
      </c>
    </row>
    <row r="218" spans="4:24" x14ac:dyDescent="0.25">
      <c r="D218" s="19">
        <v>43148</v>
      </c>
      <c r="E218" s="20" t="str">
        <f t="shared" si="10"/>
        <v>06</v>
      </c>
      <c r="F218" s="1">
        <f t="shared" si="11"/>
        <v>2</v>
      </c>
      <c r="G218" s="84"/>
      <c r="Q218" s="15"/>
      <c r="R218" s="80">
        <v>5010</v>
      </c>
      <c r="S218" s="80" t="s">
        <v>742</v>
      </c>
      <c r="T218" s="80"/>
      <c r="U218" s="80"/>
      <c r="V218" s="80" t="s">
        <v>696</v>
      </c>
      <c r="W218" s="15"/>
      <c r="X218" s="16" t="s">
        <v>312</v>
      </c>
    </row>
    <row r="219" spans="4:24" x14ac:dyDescent="0.25">
      <c r="D219" s="19">
        <v>43149</v>
      </c>
      <c r="E219" s="20" t="str">
        <f t="shared" si="10"/>
        <v>06</v>
      </c>
      <c r="F219" s="1">
        <f t="shared" si="11"/>
        <v>2</v>
      </c>
      <c r="G219" s="84"/>
      <c r="Q219" s="15"/>
      <c r="R219" s="80">
        <v>5011</v>
      </c>
      <c r="S219" s="80" t="s">
        <v>743</v>
      </c>
      <c r="T219" s="80"/>
      <c r="U219" s="80"/>
      <c r="V219" s="80" t="s">
        <v>696</v>
      </c>
      <c r="W219" s="15"/>
      <c r="X219" s="16" t="s">
        <v>313</v>
      </c>
    </row>
    <row r="220" spans="4:24" x14ac:dyDescent="0.25">
      <c r="D220" s="19">
        <v>43150</v>
      </c>
      <c r="E220" s="20" t="str">
        <f t="shared" si="10"/>
        <v>06</v>
      </c>
      <c r="F220" s="1">
        <f t="shared" si="11"/>
        <v>2</v>
      </c>
      <c r="G220" s="84"/>
      <c r="Q220" s="15"/>
      <c r="R220" s="80">
        <v>5012</v>
      </c>
      <c r="S220" s="80" t="s">
        <v>744</v>
      </c>
      <c r="T220" s="80"/>
      <c r="U220" s="80"/>
      <c r="V220" s="80" t="s">
        <v>696</v>
      </c>
      <c r="W220" s="15"/>
      <c r="X220" s="16" t="s">
        <v>314</v>
      </c>
    </row>
    <row r="221" spans="4:24" x14ac:dyDescent="0.25">
      <c r="D221" s="19">
        <v>43151</v>
      </c>
      <c r="E221" s="20" t="str">
        <f t="shared" si="10"/>
        <v>06</v>
      </c>
      <c r="F221" s="1">
        <f t="shared" si="11"/>
        <v>2</v>
      </c>
      <c r="G221" s="84"/>
      <c r="Q221" s="15"/>
      <c r="R221" s="80">
        <v>5013</v>
      </c>
      <c r="S221" s="80" t="s">
        <v>500</v>
      </c>
      <c r="T221" s="80"/>
      <c r="U221" s="80"/>
      <c r="V221" s="80" t="s">
        <v>696</v>
      </c>
      <c r="W221" s="15"/>
      <c r="X221" s="16" t="s">
        <v>315</v>
      </c>
    </row>
    <row r="222" spans="4:24" x14ac:dyDescent="0.25">
      <c r="D222" s="19">
        <v>43152</v>
      </c>
      <c r="E222" s="20" t="str">
        <f t="shared" si="10"/>
        <v>06</v>
      </c>
      <c r="F222" s="1">
        <f t="shared" si="11"/>
        <v>2</v>
      </c>
      <c r="G222" s="84"/>
      <c r="Q222" s="15"/>
      <c r="R222" s="80">
        <v>5014</v>
      </c>
      <c r="S222" s="80" t="s">
        <v>745</v>
      </c>
      <c r="T222" s="80"/>
      <c r="U222" s="80"/>
      <c r="V222" s="80" t="s">
        <v>696</v>
      </c>
      <c r="W222" s="15"/>
      <c r="X222" s="16" t="s">
        <v>316</v>
      </c>
    </row>
    <row r="223" spans="4:24" x14ac:dyDescent="0.25">
      <c r="D223" s="19">
        <v>43153</v>
      </c>
      <c r="E223" s="20" t="str">
        <f t="shared" si="10"/>
        <v>06</v>
      </c>
      <c r="F223" s="1">
        <f t="shared" si="11"/>
        <v>2</v>
      </c>
      <c r="G223" s="84"/>
      <c r="Q223" s="15"/>
      <c r="R223" s="80">
        <v>5015</v>
      </c>
      <c r="S223" s="80" t="s">
        <v>746</v>
      </c>
      <c r="T223" s="80"/>
      <c r="U223" s="80"/>
      <c r="V223" s="80" t="s">
        <v>696</v>
      </c>
      <c r="W223" s="15"/>
      <c r="X223" s="16" t="s">
        <v>317</v>
      </c>
    </row>
    <row r="224" spans="4:24" x14ac:dyDescent="0.25">
      <c r="D224" s="19">
        <v>43154</v>
      </c>
      <c r="E224" s="20" t="str">
        <f t="shared" si="10"/>
        <v>06</v>
      </c>
      <c r="F224" s="1">
        <f t="shared" si="11"/>
        <v>2</v>
      </c>
      <c r="G224" s="84"/>
      <c r="Q224" s="15"/>
      <c r="R224" s="80">
        <v>5016</v>
      </c>
      <c r="S224" s="80" t="s">
        <v>747</v>
      </c>
      <c r="T224" s="80"/>
      <c r="U224" s="80"/>
      <c r="V224" s="80" t="s">
        <v>696</v>
      </c>
      <c r="W224" s="15"/>
      <c r="X224" s="16" t="s">
        <v>318</v>
      </c>
    </row>
    <row r="225" spans="4:24" x14ac:dyDescent="0.25">
      <c r="D225" s="19">
        <v>43155</v>
      </c>
      <c r="E225" s="20" t="str">
        <f t="shared" si="10"/>
        <v>06</v>
      </c>
      <c r="F225" s="1">
        <f t="shared" si="11"/>
        <v>2</v>
      </c>
      <c r="G225" s="84"/>
      <c r="Q225" s="15"/>
      <c r="R225" s="80">
        <v>5050</v>
      </c>
      <c r="S225" s="80" t="s">
        <v>748</v>
      </c>
      <c r="T225" s="80"/>
      <c r="U225" s="80"/>
      <c r="V225" s="80" t="s">
        <v>696</v>
      </c>
      <c r="W225" s="15"/>
      <c r="X225" s="16" t="s">
        <v>319</v>
      </c>
    </row>
    <row r="226" spans="4:24" x14ac:dyDescent="0.25">
      <c r="D226" s="19">
        <v>43156</v>
      </c>
      <c r="E226" s="20" t="str">
        <f t="shared" si="10"/>
        <v>06</v>
      </c>
      <c r="F226" s="1">
        <f t="shared" si="11"/>
        <v>2</v>
      </c>
      <c r="G226" s="84"/>
      <c r="Q226" s="15"/>
      <c r="R226" s="80">
        <v>5100</v>
      </c>
      <c r="S226" s="80" t="s">
        <v>749</v>
      </c>
      <c r="T226" s="80"/>
      <c r="U226" s="80"/>
      <c r="V226" s="80" t="s">
        <v>696</v>
      </c>
      <c r="W226" s="15"/>
      <c r="X226" s="16" t="s">
        <v>320</v>
      </c>
    </row>
    <row r="227" spans="4:24" x14ac:dyDescent="0.25">
      <c r="D227" s="19">
        <v>43157</v>
      </c>
      <c r="E227" s="20" t="str">
        <f t="shared" si="10"/>
        <v>06</v>
      </c>
      <c r="F227" s="1">
        <f t="shared" si="11"/>
        <v>2</v>
      </c>
      <c r="G227" s="84"/>
      <c r="Q227" s="15"/>
      <c r="R227" s="80">
        <v>5105</v>
      </c>
      <c r="S227" s="80" t="s">
        <v>750</v>
      </c>
      <c r="T227" s="80"/>
      <c r="U227" s="80"/>
      <c r="V227" s="80" t="s">
        <v>696</v>
      </c>
      <c r="W227" s="15"/>
      <c r="X227" s="16" t="s">
        <v>321</v>
      </c>
    </row>
    <row r="228" spans="4:24" x14ac:dyDescent="0.25">
      <c r="D228" s="19">
        <v>43158</v>
      </c>
      <c r="E228" s="20" t="str">
        <f t="shared" si="10"/>
        <v>06</v>
      </c>
      <c r="F228" s="1">
        <f t="shared" si="11"/>
        <v>2</v>
      </c>
      <c r="G228" s="84"/>
      <c r="Q228" s="15"/>
      <c r="R228" s="80">
        <v>5111</v>
      </c>
      <c r="S228" s="80" t="s">
        <v>751</v>
      </c>
      <c r="T228" s="80"/>
      <c r="U228" s="80"/>
      <c r="V228" s="80" t="s">
        <v>696</v>
      </c>
      <c r="W228" s="15"/>
      <c r="X228" s="16" t="s">
        <v>322</v>
      </c>
    </row>
    <row r="229" spans="4:24" x14ac:dyDescent="0.25">
      <c r="D229" s="19">
        <v>43159</v>
      </c>
      <c r="E229" s="20" t="str">
        <f t="shared" si="10"/>
        <v>06</v>
      </c>
      <c r="F229" s="1">
        <f t="shared" si="11"/>
        <v>2</v>
      </c>
      <c r="G229" s="84"/>
      <c r="Q229" s="15"/>
      <c r="R229" s="80">
        <v>5112</v>
      </c>
      <c r="S229" s="80" t="s">
        <v>752</v>
      </c>
      <c r="T229" s="80"/>
      <c r="U229" s="80"/>
      <c r="V229" s="80" t="s">
        <v>696</v>
      </c>
      <c r="W229" s="15"/>
      <c r="X229" s="16" t="s">
        <v>323</v>
      </c>
    </row>
    <row r="230" spans="4:24" x14ac:dyDescent="0.25">
      <c r="D230" s="19">
        <v>43160</v>
      </c>
      <c r="E230" s="20" t="str">
        <f t="shared" si="10"/>
        <v>07</v>
      </c>
      <c r="F230" s="1">
        <f t="shared" si="11"/>
        <v>3</v>
      </c>
      <c r="G230" s="84"/>
      <c r="Q230" s="15"/>
      <c r="R230" s="80">
        <v>5113</v>
      </c>
      <c r="S230" s="80" t="s">
        <v>753</v>
      </c>
      <c r="T230" s="80"/>
      <c r="U230" s="80"/>
      <c r="V230" s="80" t="s">
        <v>696</v>
      </c>
      <c r="W230" s="15"/>
      <c r="X230" s="16" t="s">
        <v>324</v>
      </c>
    </row>
    <row r="231" spans="4:24" x14ac:dyDescent="0.25">
      <c r="D231" s="19">
        <v>43161</v>
      </c>
      <c r="E231" s="20" t="str">
        <f t="shared" si="10"/>
        <v>07</v>
      </c>
      <c r="F231" s="1">
        <f t="shared" si="11"/>
        <v>3</v>
      </c>
      <c r="G231" s="84"/>
      <c r="Q231" s="15"/>
      <c r="R231" s="80">
        <v>5114</v>
      </c>
      <c r="S231" s="80" t="s">
        <v>754</v>
      </c>
      <c r="T231" s="80"/>
      <c r="U231" s="80"/>
      <c r="V231" s="80" t="s">
        <v>696</v>
      </c>
      <c r="W231" s="15"/>
      <c r="X231" s="16" t="s">
        <v>325</v>
      </c>
    </row>
    <row r="232" spans="4:24" x14ac:dyDescent="0.25">
      <c r="D232" s="19">
        <v>43162</v>
      </c>
      <c r="E232" s="20" t="str">
        <f t="shared" si="10"/>
        <v>07</v>
      </c>
      <c r="F232" s="1">
        <f t="shared" si="11"/>
        <v>3</v>
      </c>
      <c r="G232" s="84"/>
      <c r="Q232" s="15"/>
      <c r="R232" s="80">
        <v>5116</v>
      </c>
      <c r="S232" s="80" t="s">
        <v>755</v>
      </c>
      <c r="T232" s="80"/>
      <c r="U232" s="80"/>
      <c r="V232" s="80" t="s">
        <v>696</v>
      </c>
      <c r="W232" s="15"/>
      <c r="X232" s="16" t="s">
        <v>326</v>
      </c>
    </row>
    <row r="233" spans="4:24" x14ac:dyDescent="0.25">
      <c r="D233" s="19">
        <v>43163</v>
      </c>
      <c r="E233" s="20" t="str">
        <f t="shared" si="10"/>
        <v>07</v>
      </c>
      <c r="F233" s="1">
        <f t="shared" si="11"/>
        <v>3</v>
      </c>
      <c r="G233" s="84"/>
      <c r="Q233" s="15"/>
      <c r="R233" s="80">
        <v>5117</v>
      </c>
      <c r="S233" s="80" t="s">
        <v>756</v>
      </c>
      <c r="T233" s="80"/>
      <c r="U233" s="80"/>
      <c r="V233" s="80" t="s">
        <v>696</v>
      </c>
      <c r="W233" s="15"/>
      <c r="X233" s="16" t="s">
        <v>327</v>
      </c>
    </row>
    <row r="234" spans="4:24" x14ac:dyDescent="0.25">
      <c r="D234" s="19">
        <v>43164</v>
      </c>
      <c r="E234" s="20" t="str">
        <f t="shared" si="10"/>
        <v>07</v>
      </c>
      <c r="F234" s="1">
        <f t="shared" si="11"/>
        <v>3</v>
      </c>
      <c r="G234" s="84"/>
      <c r="Q234" s="15"/>
      <c r="R234" s="80">
        <v>5118</v>
      </c>
      <c r="S234" s="80" t="s">
        <v>757</v>
      </c>
      <c r="T234" s="80"/>
      <c r="U234" s="80"/>
      <c r="V234" s="80" t="s">
        <v>696</v>
      </c>
      <c r="W234" s="15"/>
      <c r="X234" s="16" t="s">
        <v>328</v>
      </c>
    </row>
    <row r="235" spans="4:24" x14ac:dyDescent="0.25">
      <c r="D235" s="19">
        <v>43165</v>
      </c>
      <c r="E235" s="20" t="str">
        <f t="shared" si="10"/>
        <v>07</v>
      </c>
      <c r="F235" s="1">
        <f t="shared" si="11"/>
        <v>3</v>
      </c>
      <c r="G235" s="84"/>
      <c r="Q235" s="15"/>
      <c r="R235" s="80">
        <v>5140</v>
      </c>
      <c r="S235" s="80" t="s">
        <v>399</v>
      </c>
      <c r="T235" s="80"/>
      <c r="U235" s="80"/>
      <c r="V235" s="80" t="s">
        <v>696</v>
      </c>
      <c r="W235" s="15"/>
      <c r="X235" s="16" t="s">
        <v>404</v>
      </c>
    </row>
    <row r="236" spans="4:24" x14ac:dyDescent="0.25">
      <c r="D236" s="19">
        <v>43166</v>
      </c>
      <c r="E236" s="20" t="str">
        <f t="shared" si="10"/>
        <v>07</v>
      </c>
      <c r="F236" s="1">
        <f t="shared" si="11"/>
        <v>3</v>
      </c>
      <c r="G236" s="84"/>
      <c r="Q236" s="15"/>
      <c r="R236" s="80">
        <v>5155</v>
      </c>
      <c r="S236" s="80" t="s">
        <v>758</v>
      </c>
      <c r="T236" s="80"/>
      <c r="U236" s="80"/>
      <c r="V236" s="80"/>
      <c r="W236" s="15"/>
      <c r="X236" s="16" t="s">
        <v>329</v>
      </c>
    </row>
    <row r="237" spans="4:24" x14ac:dyDescent="0.25">
      <c r="D237" s="19">
        <v>43167</v>
      </c>
      <c r="E237" s="20" t="str">
        <f t="shared" si="10"/>
        <v>07</v>
      </c>
      <c r="F237" s="1">
        <f t="shared" si="11"/>
        <v>3</v>
      </c>
      <c r="G237" s="84"/>
      <c r="Q237" s="15"/>
      <c r="R237" s="80">
        <v>5205</v>
      </c>
      <c r="S237" s="80" t="s">
        <v>759</v>
      </c>
      <c r="T237" s="80"/>
      <c r="U237" s="80"/>
      <c r="V237" s="80" t="s">
        <v>696</v>
      </c>
      <c r="W237" s="15"/>
      <c r="X237" s="16" t="s">
        <v>330</v>
      </c>
    </row>
    <row r="238" spans="4:24" x14ac:dyDescent="0.25">
      <c r="D238" s="19">
        <v>43168</v>
      </c>
      <c r="E238" s="20" t="str">
        <f t="shared" si="10"/>
        <v>07</v>
      </c>
      <c r="F238" s="1">
        <f t="shared" si="11"/>
        <v>3</v>
      </c>
      <c r="G238" s="84"/>
      <c r="Q238" s="15"/>
      <c r="R238" s="80">
        <v>5206</v>
      </c>
      <c r="S238" s="80" t="s">
        <v>760</v>
      </c>
      <c r="T238" s="80"/>
      <c r="U238" s="80"/>
      <c r="V238" s="80" t="s">
        <v>696</v>
      </c>
      <c r="W238" s="15"/>
      <c r="X238" s="16" t="s">
        <v>331</v>
      </c>
    </row>
    <row r="239" spans="4:24" x14ac:dyDescent="0.25">
      <c r="D239" s="19">
        <v>43169</v>
      </c>
      <c r="E239" s="20" t="str">
        <f t="shared" si="10"/>
        <v>07</v>
      </c>
      <c r="F239" s="1">
        <f t="shared" si="11"/>
        <v>3</v>
      </c>
      <c r="G239" s="84"/>
      <c r="Q239" s="15"/>
      <c r="R239" s="80">
        <v>5207</v>
      </c>
      <c r="S239" s="80" t="s">
        <v>761</v>
      </c>
      <c r="T239" s="80"/>
      <c r="U239" s="80"/>
      <c r="V239" s="80" t="s">
        <v>696</v>
      </c>
      <c r="W239" s="15"/>
      <c r="X239" s="16" t="s">
        <v>332</v>
      </c>
    </row>
    <row r="240" spans="4:24" x14ac:dyDescent="0.25">
      <c r="D240" s="19">
        <v>43170</v>
      </c>
      <c r="E240" s="20" t="str">
        <f t="shared" si="10"/>
        <v>07</v>
      </c>
      <c r="F240" s="1">
        <f t="shared" si="11"/>
        <v>3</v>
      </c>
      <c r="G240" s="84"/>
      <c r="Q240" s="15"/>
      <c r="R240" s="80">
        <v>5208</v>
      </c>
      <c r="S240" s="80" t="s">
        <v>733</v>
      </c>
      <c r="T240" s="80"/>
      <c r="U240" s="80"/>
      <c r="V240" s="80" t="s">
        <v>696</v>
      </c>
      <c r="W240" s="15"/>
      <c r="X240" s="16" t="s">
        <v>333</v>
      </c>
    </row>
    <row r="241" spans="4:24" x14ac:dyDescent="0.25">
      <c r="D241" s="19">
        <v>43171</v>
      </c>
      <c r="E241" s="20" t="str">
        <f t="shared" si="10"/>
        <v>07</v>
      </c>
      <c r="F241" s="1">
        <f t="shared" si="11"/>
        <v>3</v>
      </c>
      <c r="G241" s="84"/>
      <c r="Q241" s="15"/>
      <c r="R241" s="80">
        <v>5209</v>
      </c>
      <c r="S241" s="80" t="s">
        <v>762</v>
      </c>
      <c r="T241" s="80"/>
      <c r="U241" s="80"/>
      <c r="V241" s="80" t="s">
        <v>696</v>
      </c>
      <c r="W241" s="15"/>
      <c r="X241" s="16" t="s">
        <v>334</v>
      </c>
    </row>
    <row r="242" spans="4:24" x14ac:dyDescent="0.25">
      <c r="D242" s="19">
        <v>43172</v>
      </c>
      <c r="E242" s="20" t="str">
        <f t="shared" si="10"/>
        <v>07</v>
      </c>
      <c r="F242" s="1">
        <f t="shared" si="11"/>
        <v>3</v>
      </c>
      <c r="G242" s="84"/>
      <c r="Q242" s="15"/>
      <c r="R242" s="80">
        <v>5315</v>
      </c>
      <c r="S242" s="80" t="s">
        <v>763</v>
      </c>
      <c r="T242" s="80"/>
      <c r="U242" s="80"/>
      <c r="V242" s="80" t="s">
        <v>696</v>
      </c>
      <c r="W242" s="15"/>
      <c r="X242" s="16" t="s">
        <v>335</v>
      </c>
    </row>
    <row r="243" spans="4:24" x14ac:dyDescent="0.25">
      <c r="D243" s="19">
        <v>43173</v>
      </c>
      <c r="E243" s="20" t="str">
        <f t="shared" si="10"/>
        <v>07</v>
      </c>
      <c r="F243" s="1">
        <f t="shared" si="11"/>
        <v>3</v>
      </c>
      <c r="G243" s="84"/>
      <c r="Q243" s="15"/>
      <c r="R243" s="80">
        <v>5316</v>
      </c>
      <c r="S243" s="80" t="s">
        <v>764</v>
      </c>
      <c r="T243" s="80"/>
      <c r="U243" s="80"/>
      <c r="V243" s="80" t="s">
        <v>696</v>
      </c>
      <c r="W243" s="15"/>
      <c r="X243" s="16" t="s">
        <v>336</v>
      </c>
    </row>
    <row r="244" spans="4:24" x14ac:dyDescent="0.25">
      <c r="D244" s="19">
        <v>43174</v>
      </c>
      <c r="E244" s="20" t="str">
        <f t="shared" si="10"/>
        <v>07</v>
      </c>
      <c r="F244" s="1">
        <f t="shared" si="11"/>
        <v>3</v>
      </c>
      <c r="G244" s="84"/>
      <c r="Q244" s="15"/>
      <c r="R244" s="80">
        <v>5317</v>
      </c>
      <c r="S244" s="80" t="s">
        <v>765</v>
      </c>
      <c r="T244" s="80"/>
      <c r="U244" s="80"/>
      <c r="V244" s="80" t="s">
        <v>696</v>
      </c>
      <c r="W244" s="15"/>
      <c r="X244" s="16" t="s">
        <v>337</v>
      </c>
    </row>
    <row r="245" spans="4:24" x14ac:dyDescent="0.25">
      <c r="D245" s="19">
        <v>43175</v>
      </c>
      <c r="E245" s="20" t="str">
        <f t="shared" si="10"/>
        <v>07</v>
      </c>
      <c r="F245" s="1">
        <f t="shared" si="11"/>
        <v>3</v>
      </c>
      <c r="G245" s="84"/>
      <c r="Q245" s="15"/>
      <c r="R245" s="80">
        <v>5318</v>
      </c>
      <c r="S245" s="80" t="s">
        <v>766</v>
      </c>
      <c r="T245" s="80"/>
      <c r="U245" s="80"/>
      <c r="V245" s="80" t="s">
        <v>696</v>
      </c>
      <c r="W245" s="15"/>
      <c r="X245" s="16" t="s">
        <v>338</v>
      </c>
    </row>
    <row r="246" spans="4:24" x14ac:dyDescent="0.25">
      <c r="D246" s="19">
        <v>43176</v>
      </c>
      <c r="E246" s="20" t="str">
        <f t="shared" si="10"/>
        <v>07</v>
      </c>
      <c r="F246" s="1">
        <f t="shared" si="11"/>
        <v>3</v>
      </c>
      <c r="G246" s="84"/>
      <c r="Q246" s="15"/>
      <c r="R246" s="80">
        <v>5415</v>
      </c>
      <c r="S246" s="80" t="s">
        <v>767</v>
      </c>
      <c r="T246" s="80"/>
      <c r="U246" s="80"/>
      <c r="V246" s="80" t="s">
        <v>696</v>
      </c>
      <c r="W246" s="15"/>
      <c r="X246" s="16" t="s">
        <v>339</v>
      </c>
    </row>
    <row r="247" spans="4:24" x14ac:dyDescent="0.25">
      <c r="D247" s="19">
        <v>43177</v>
      </c>
      <c r="E247" s="20" t="str">
        <f t="shared" si="10"/>
        <v>07</v>
      </c>
      <c r="F247" s="1">
        <f t="shared" si="11"/>
        <v>3</v>
      </c>
      <c r="G247" s="84"/>
      <c r="Q247" s="15"/>
      <c r="R247" s="80">
        <v>5416</v>
      </c>
      <c r="S247" s="80" t="s">
        <v>768</v>
      </c>
      <c r="T247" s="80"/>
      <c r="U247" s="80"/>
      <c r="V247" s="80" t="s">
        <v>696</v>
      </c>
      <c r="W247" s="15"/>
      <c r="X247" s="16" t="s">
        <v>340</v>
      </c>
    </row>
    <row r="248" spans="4:24" x14ac:dyDescent="0.25">
      <c r="D248" s="19">
        <v>43178</v>
      </c>
      <c r="E248" s="20" t="str">
        <f t="shared" si="10"/>
        <v>07</v>
      </c>
      <c r="F248" s="1">
        <f t="shared" si="11"/>
        <v>3</v>
      </c>
      <c r="G248" s="84"/>
      <c r="Q248" s="15"/>
      <c r="R248" s="80">
        <v>5417</v>
      </c>
      <c r="S248" s="80" t="s">
        <v>769</v>
      </c>
      <c r="T248" s="80"/>
      <c r="U248" s="80"/>
      <c r="V248" s="80" t="s">
        <v>696</v>
      </c>
      <c r="W248" s="15"/>
      <c r="X248" s="16" t="s">
        <v>341</v>
      </c>
    </row>
    <row r="249" spans="4:24" x14ac:dyDescent="0.25">
      <c r="D249" s="19">
        <v>43179</v>
      </c>
      <c r="E249" s="20" t="str">
        <f t="shared" si="10"/>
        <v>07</v>
      </c>
      <c r="F249" s="1">
        <f t="shared" si="11"/>
        <v>3</v>
      </c>
      <c r="G249" s="84"/>
      <c r="Q249" s="15"/>
      <c r="R249" s="80">
        <v>5418</v>
      </c>
      <c r="S249" s="80" t="s">
        <v>770</v>
      </c>
      <c r="T249" s="80"/>
      <c r="U249" s="80"/>
      <c r="V249" s="80" t="s">
        <v>696</v>
      </c>
      <c r="W249" s="15"/>
      <c r="X249" s="16" t="s">
        <v>342</v>
      </c>
    </row>
    <row r="250" spans="4:24" x14ac:dyDescent="0.25">
      <c r="D250" s="19">
        <v>43180</v>
      </c>
      <c r="E250" s="20" t="str">
        <f t="shared" si="10"/>
        <v>07</v>
      </c>
      <c r="F250" s="1">
        <f t="shared" si="11"/>
        <v>3</v>
      </c>
      <c r="G250" s="84"/>
      <c r="Q250" s="15"/>
      <c r="R250" s="80">
        <v>5419</v>
      </c>
      <c r="S250" s="80" t="s">
        <v>771</v>
      </c>
      <c r="T250" s="80"/>
      <c r="U250" s="80"/>
      <c r="V250" s="80" t="s">
        <v>696</v>
      </c>
      <c r="W250" s="15"/>
      <c r="X250" s="16" t="s">
        <v>343</v>
      </c>
    </row>
    <row r="251" spans="4:24" x14ac:dyDescent="0.25">
      <c r="D251" s="19">
        <v>43181</v>
      </c>
      <c r="E251" s="20" t="str">
        <f t="shared" si="10"/>
        <v>07</v>
      </c>
      <c r="F251" s="1">
        <f t="shared" si="11"/>
        <v>3</v>
      </c>
      <c r="G251" s="84"/>
      <c r="Q251" s="15"/>
      <c r="R251" s="80">
        <v>5420</v>
      </c>
      <c r="S251" s="80" t="s">
        <v>772</v>
      </c>
      <c r="T251" s="80"/>
      <c r="U251" s="80"/>
      <c r="V251" s="80" t="s">
        <v>696</v>
      </c>
      <c r="W251" s="15"/>
      <c r="X251" s="16" t="s">
        <v>773</v>
      </c>
    </row>
    <row r="252" spans="4:24" x14ac:dyDescent="0.25">
      <c r="D252" s="19">
        <v>43182</v>
      </c>
      <c r="E252" s="20" t="str">
        <f t="shared" si="10"/>
        <v>07</v>
      </c>
      <c r="F252" s="1">
        <f t="shared" si="11"/>
        <v>3</v>
      </c>
      <c r="G252" s="84"/>
      <c r="Q252" s="15"/>
      <c r="R252" s="80">
        <v>5421</v>
      </c>
      <c r="S252" s="80" t="s">
        <v>774</v>
      </c>
      <c r="T252" s="80"/>
      <c r="U252" s="80"/>
      <c r="V252" s="80" t="s">
        <v>696</v>
      </c>
      <c r="W252" s="15"/>
      <c r="X252" s="16" t="s">
        <v>344</v>
      </c>
    </row>
    <row r="253" spans="4:24" x14ac:dyDescent="0.25">
      <c r="D253" s="19">
        <v>43183</v>
      </c>
      <c r="E253" s="20" t="str">
        <f t="shared" si="10"/>
        <v>07</v>
      </c>
      <c r="F253" s="1">
        <f t="shared" si="11"/>
        <v>3</v>
      </c>
      <c r="G253" s="84"/>
      <c r="Q253" s="15"/>
      <c r="R253" s="80">
        <v>5422</v>
      </c>
      <c r="S253" s="80" t="s">
        <v>775</v>
      </c>
      <c r="T253" s="80"/>
      <c r="U253" s="80"/>
      <c r="V253" s="80" t="s">
        <v>696</v>
      </c>
      <c r="W253" s="15"/>
      <c r="X253" s="16" t="s">
        <v>345</v>
      </c>
    </row>
    <row r="254" spans="4:24" x14ac:dyDescent="0.25">
      <c r="D254" s="19">
        <v>43184</v>
      </c>
      <c r="E254" s="20" t="str">
        <f t="shared" si="10"/>
        <v>07</v>
      </c>
      <c r="F254" s="1">
        <f t="shared" si="11"/>
        <v>3</v>
      </c>
      <c r="G254" s="84"/>
      <c r="Q254" s="15"/>
      <c r="R254" s="80">
        <v>5423</v>
      </c>
      <c r="S254" s="80" t="s">
        <v>506</v>
      </c>
      <c r="T254" s="80"/>
      <c r="U254" s="80"/>
      <c r="V254" s="80" t="s">
        <v>696</v>
      </c>
      <c r="W254" s="15"/>
      <c r="X254" s="16" t="s">
        <v>346</v>
      </c>
    </row>
    <row r="255" spans="4:24" x14ac:dyDescent="0.25">
      <c r="D255" s="19">
        <v>43185</v>
      </c>
      <c r="E255" s="20" t="str">
        <f t="shared" si="10"/>
        <v>07</v>
      </c>
      <c r="F255" s="1">
        <f t="shared" si="11"/>
        <v>3</v>
      </c>
      <c r="G255" s="84"/>
      <c r="Q255" s="15"/>
      <c r="R255" s="80">
        <v>5424</v>
      </c>
      <c r="S255" s="80" t="s">
        <v>776</v>
      </c>
      <c r="T255" s="80"/>
      <c r="U255" s="80"/>
      <c r="V255" s="80" t="s">
        <v>696</v>
      </c>
      <c r="W255" s="15"/>
      <c r="X255" s="16" t="s">
        <v>347</v>
      </c>
    </row>
    <row r="256" spans="4:24" x14ac:dyDescent="0.25">
      <c r="D256" s="19">
        <v>43186</v>
      </c>
      <c r="E256" s="20" t="str">
        <f t="shared" si="10"/>
        <v>07</v>
      </c>
      <c r="F256" s="1">
        <f t="shared" si="11"/>
        <v>3</v>
      </c>
      <c r="G256" s="84"/>
      <c r="Q256" s="15"/>
      <c r="R256" s="80">
        <v>5425</v>
      </c>
      <c r="S256" s="80" t="s">
        <v>777</v>
      </c>
      <c r="T256" s="80"/>
      <c r="U256" s="80"/>
      <c r="V256" s="80" t="s">
        <v>696</v>
      </c>
      <c r="W256" s="15"/>
      <c r="X256" s="16" t="s">
        <v>348</v>
      </c>
    </row>
    <row r="257" spans="4:24" x14ac:dyDescent="0.25">
      <c r="D257" s="19">
        <v>43187</v>
      </c>
      <c r="E257" s="20" t="str">
        <f t="shared" si="10"/>
        <v>07</v>
      </c>
      <c r="F257" s="1">
        <f t="shared" si="11"/>
        <v>3</v>
      </c>
      <c r="G257" s="84"/>
      <c r="Q257" s="15"/>
      <c r="R257" s="80">
        <v>5426</v>
      </c>
      <c r="S257" s="80" t="s">
        <v>778</v>
      </c>
      <c r="T257" s="80"/>
      <c r="U257" s="80"/>
      <c r="V257" s="80" t="s">
        <v>696</v>
      </c>
      <c r="W257" s="15"/>
      <c r="X257" s="16" t="s">
        <v>349</v>
      </c>
    </row>
    <row r="258" spans="4:24" x14ac:dyDescent="0.25">
      <c r="D258" s="19">
        <v>43188</v>
      </c>
      <c r="E258" s="20" t="str">
        <f t="shared" si="10"/>
        <v>07</v>
      </c>
      <c r="F258" s="1">
        <f t="shared" si="11"/>
        <v>3</v>
      </c>
      <c r="G258" s="84"/>
      <c r="Q258" s="15"/>
      <c r="R258" s="80">
        <v>5427</v>
      </c>
      <c r="S258" s="80" t="s">
        <v>779</v>
      </c>
      <c r="T258" s="80"/>
      <c r="U258" s="80"/>
      <c r="V258" s="80" t="s">
        <v>696</v>
      </c>
      <c r="W258" s="15"/>
      <c r="X258" s="16" t="s">
        <v>350</v>
      </c>
    </row>
    <row r="259" spans="4:24" x14ac:dyDescent="0.25">
      <c r="D259" s="19">
        <v>43189</v>
      </c>
      <c r="E259" s="20" t="str">
        <f t="shared" si="10"/>
        <v>07</v>
      </c>
      <c r="F259" s="1">
        <f t="shared" si="11"/>
        <v>3</v>
      </c>
      <c r="G259" s="84"/>
      <c r="Q259" s="15"/>
      <c r="R259" s="80">
        <v>5500</v>
      </c>
      <c r="S259" s="80" t="s">
        <v>780</v>
      </c>
      <c r="T259" s="80"/>
      <c r="U259" s="80"/>
      <c r="V259" s="80" t="s">
        <v>696</v>
      </c>
      <c r="W259" s="15"/>
      <c r="X259" s="16" t="s">
        <v>351</v>
      </c>
    </row>
    <row r="260" spans="4:24" x14ac:dyDescent="0.25">
      <c r="D260" s="19">
        <v>43190</v>
      </c>
      <c r="E260" s="20" t="str">
        <f t="shared" si="10"/>
        <v>07</v>
      </c>
      <c r="F260" s="1">
        <f t="shared" si="11"/>
        <v>3</v>
      </c>
      <c r="G260" s="84"/>
      <c r="Q260" s="15"/>
      <c r="R260" s="80">
        <v>5700</v>
      </c>
      <c r="S260" s="80" t="s">
        <v>510</v>
      </c>
      <c r="T260" s="80"/>
      <c r="U260" s="80"/>
      <c r="V260" s="80" t="s">
        <v>696</v>
      </c>
      <c r="W260" s="15"/>
      <c r="X260" s="16" t="s">
        <v>352</v>
      </c>
    </row>
    <row r="261" spans="4:24" x14ac:dyDescent="0.25">
      <c r="D261" s="19">
        <v>43191</v>
      </c>
      <c r="E261" s="20" t="str">
        <f t="shared" si="10"/>
        <v>08</v>
      </c>
      <c r="F261" s="1">
        <f t="shared" si="11"/>
        <v>4</v>
      </c>
      <c r="G261" s="84"/>
      <c r="Q261" s="15"/>
      <c r="R261" s="80">
        <v>5701</v>
      </c>
      <c r="S261" s="80" t="s">
        <v>781</v>
      </c>
      <c r="T261" s="80"/>
      <c r="U261" s="80"/>
      <c r="V261" s="80" t="s">
        <v>696</v>
      </c>
      <c r="W261" s="15"/>
      <c r="X261" s="16" t="s">
        <v>353</v>
      </c>
    </row>
    <row r="262" spans="4:24" x14ac:dyDescent="0.25">
      <c r="D262" s="19">
        <v>43192</v>
      </c>
      <c r="E262" s="20" t="str">
        <f t="shared" si="10"/>
        <v>08</v>
      </c>
      <c r="F262" s="1">
        <f t="shared" si="11"/>
        <v>4</v>
      </c>
      <c r="G262" s="84"/>
      <c r="Q262" s="15"/>
      <c r="R262" s="80">
        <v>5702</v>
      </c>
      <c r="S262" s="80" t="s">
        <v>782</v>
      </c>
      <c r="T262" s="80"/>
      <c r="U262" s="85"/>
      <c r="V262" s="85"/>
      <c r="W262" s="15"/>
      <c r="X262" s="16" t="s">
        <v>354</v>
      </c>
    </row>
    <row r="263" spans="4:24" x14ac:dyDescent="0.25">
      <c r="D263" s="19">
        <v>43193</v>
      </c>
      <c r="E263" s="20" t="str">
        <f t="shared" si="10"/>
        <v>08</v>
      </c>
      <c r="F263" s="1">
        <f t="shared" si="11"/>
        <v>4</v>
      </c>
      <c r="G263" s="84"/>
      <c r="Q263" s="15"/>
      <c r="R263" s="80">
        <v>5900</v>
      </c>
      <c r="S263" s="80" t="s">
        <v>783</v>
      </c>
      <c r="T263" s="80"/>
      <c r="W263" s="15"/>
      <c r="X263" s="16" t="s">
        <v>355</v>
      </c>
    </row>
    <row r="264" spans="4:24" x14ac:dyDescent="0.25">
      <c r="D264" s="19">
        <v>43194</v>
      </c>
      <c r="E264" s="20" t="str">
        <f t="shared" si="10"/>
        <v>08</v>
      </c>
      <c r="F264" s="1">
        <f t="shared" si="11"/>
        <v>4</v>
      </c>
      <c r="G264" s="84"/>
      <c r="Q264" s="15"/>
      <c r="R264" s="80">
        <v>5901</v>
      </c>
      <c r="S264" s="80" t="s">
        <v>784</v>
      </c>
      <c r="T264" s="80"/>
      <c r="W264" s="15"/>
      <c r="X264" s="16" t="s">
        <v>356</v>
      </c>
    </row>
    <row r="265" spans="4:24" x14ac:dyDescent="0.25">
      <c r="D265" s="19">
        <v>43195</v>
      </c>
      <c r="E265" s="20" t="str">
        <f t="shared" si="10"/>
        <v>08</v>
      </c>
      <c r="F265" s="1">
        <f t="shared" si="11"/>
        <v>4</v>
      </c>
      <c r="G265" s="84"/>
      <c r="Q265" s="15"/>
      <c r="R265" s="80">
        <v>6100</v>
      </c>
      <c r="S265" s="80" t="s">
        <v>785</v>
      </c>
      <c r="T265" s="80"/>
      <c r="W265" s="15"/>
      <c r="X265" s="16" t="s">
        <v>357</v>
      </c>
    </row>
    <row r="266" spans="4:24" x14ac:dyDescent="0.25">
      <c r="D266" s="19">
        <v>43196</v>
      </c>
      <c r="E266" s="20" t="str">
        <f t="shared" si="10"/>
        <v>08</v>
      </c>
      <c r="F266" s="1">
        <f t="shared" si="11"/>
        <v>4</v>
      </c>
      <c r="G266" s="84"/>
      <c r="Q266" s="15"/>
      <c r="R266" s="80">
        <v>6101</v>
      </c>
      <c r="S266" s="80" t="s">
        <v>786</v>
      </c>
      <c r="T266" s="80"/>
      <c r="W266" s="15"/>
      <c r="X266" s="16" t="s">
        <v>358</v>
      </c>
    </row>
    <row r="267" spans="4:24" x14ac:dyDescent="0.25">
      <c r="D267" s="19">
        <v>43197</v>
      </c>
      <c r="E267" s="20" t="str">
        <f t="shared" si="10"/>
        <v>08</v>
      </c>
      <c r="F267" s="1">
        <f t="shared" si="11"/>
        <v>4</v>
      </c>
      <c r="G267" s="84"/>
      <c r="Q267" s="15"/>
      <c r="R267" s="80">
        <v>6500</v>
      </c>
      <c r="S267" s="80" t="s">
        <v>787</v>
      </c>
      <c r="T267" s="80"/>
      <c r="W267" s="15"/>
      <c r="X267" s="16" t="s">
        <v>359</v>
      </c>
    </row>
    <row r="268" spans="4:24" x14ac:dyDescent="0.25">
      <c r="D268" s="19">
        <v>43198</v>
      </c>
      <c r="E268" s="20" t="str">
        <f t="shared" si="10"/>
        <v>08</v>
      </c>
      <c r="F268" s="1">
        <f t="shared" si="11"/>
        <v>4</v>
      </c>
      <c r="G268" s="84"/>
      <c r="Q268" s="15"/>
      <c r="R268" s="80">
        <v>6510</v>
      </c>
      <c r="S268" s="80" t="s">
        <v>788</v>
      </c>
      <c r="T268" s="80"/>
      <c r="W268" s="15"/>
      <c r="X268" s="16" t="s">
        <v>360</v>
      </c>
    </row>
    <row r="269" spans="4:24" x14ac:dyDescent="0.25">
      <c r="D269" s="19">
        <v>43199</v>
      </c>
      <c r="E269" s="20" t="str">
        <f t="shared" si="10"/>
        <v>08</v>
      </c>
      <c r="F269" s="1">
        <f t="shared" si="11"/>
        <v>4</v>
      </c>
      <c r="G269" s="84"/>
      <c r="Q269" s="15"/>
      <c r="R269" s="80">
        <v>6520</v>
      </c>
      <c r="S269" s="80" t="s">
        <v>789</v>
      </c>
      <c r="T269" s="80"/>
      <c r="W269" s="15"/>
      <c r="X269" s="16" t="s">
        <v>361</v>
      </c>
    </row>
    <row r="270" spans="4:24" x14ac:dyDescent="0.25">
      <c r="D270" s="19">
        <v>43200</v>
      </c>
      <c r="E270" s="20" t="str">
        <f t="shared" si="10"/>
        <v>08</v>
      </c>
      <c r="F270" s="1">
        <f t="shared" si="11"/>
        <v>4</v>
      </c>
      <c r="G270" s="84"/>
      <c r="R270" s="80">
        <v>6530</v>
      </c>
      <c r="S270" s="80" t="s">
        <v>790</v>
      </c>
      <c r="T270" s="80"/>
      <c r="W270" s="15"/>
      <c r="X270" s="16" t="s">
        <v>362</v>
      </c>
    </row>
    <row r="271" spans="4:24" x14ac:dyDescent="0.25">
      <c r="D271" s="19">
        <v>43201</v>
      </c>
      <c r="E271" s="20" t="str">
        <f t="shared" si="10"/>
        <v>08</v>
      </c>
      <c r="F271" s="1">
        <f t="shared" si="11"/>
        <v>4</v>
      </c>
      <c r="G271" s="84"/>
      <c r="R271" s="80">
        <v>6950</v>
      </c>
      <c r="S271" s="80" t="s">
        <v>791</v>
      </c>
      <c r="T271" s="80"/>
      <c r="W271" s="15"/>
      <c r="X271" s="16" t="s">
        <v>792</v>
      </c>
    </row>
    <row r="272" spans="4:24" x14ac:dyDescent="0.25">
      <c r="D272" s="19">
        <v>43202</v>
      </c>
      <c r="E272" s="20" t="str">
        <f t="shared" si="10"/>
        <v>08</v>
      </c>
      <c r="F272" s="1">
        <f t="shared" si="11"/>
        <v>4</v>
      </c>
      <c r="G272" s="84"/>
      <c r="R272" s="80">
        <v>7025</v>
      </c>
      <c r="S272" s="80" t="s">
        <v>793</v>
      </c>
      <c r="T272" s="80"/>
      <c r="W272" s="15"/>
      <c r="X272" s="16" t="s">
        <v>794</v>
      </c>
    </row>
    <row r="273" spans="4:24" x14ac:dyDescent="0.25">
      <c r="D273" s="19">
        <v>43203</v>
      </c>
      <c r="E273" s="20" t="str">
        <f t="shared" ref="E273:E336" si="12">VLOOKUP(F273,$D$3:$E$14,2,FALSE)</f>
        <v>08</v>
      </c>
      <c r="F273" s="1">
        <f t="shared" ref="F273:F336" si="13">MONTH(D273)</f>
        <v>4</v>
      </c>
      <c r="G273" s="84"/>
      <c r="R273" s="80">
        <v>8100</v>
      </c>
      <c r="S273" s="80" t="s">
        <v>795</v>
      </c>
      <c r="T273" s="80"/>
      <c r="W273" s="15"/>
      <c r="X273" s="16" t="s">
        <v>363</v>
      </c>
    </row>
    <row r="274" spans="4:24" x14ac:dyDescent="0.25">
      <c r="D274" s="19">
        <v>43204</v>
      </c>
      <c r="E274" s="20" t="str">
        <f t="shared" si="12"/>
        <v>08</v>
      </c>
      <c r="F274" s="1">
        <f t="shared" si="13"/>
        <v>4</v>
      </c>
      <c r="G274" s="84"/>
      <c r="R274" s="80">
        <v>8200</v>
      </c>
      <c r="S274" s="80" t="s">
        <v>796</v>
      </c>
      <c r="T274" s="80"/>
      <c r="W274" s="85"/>
      <c r="X274" s="16" t="s">
        <v>364</v>
      </c>
    </row>
    <row r="275" spans="4:24" x14ac:dyDescent="0.25">
      <c r="D275" s="19">
        <v>43205</v>
      </c>
      <c r="E275" s="20" t="str">
        <f t="shared" si="12"/>
        <v>08</v>
      </c>
      <c r="F275" s="1">
        <f t="shared" si="13"/>
        <v>4</v>
      </c>
      <c r="G275" s="84"/>
      <c r="R275" s="85"/>
      <c r="S275" s="85"/>
      <c r="T275" s="85"/>
    </row>
    <row r="276" spans="4:24" x14ac:dyDescent="0.25">
      <c r="D276" s="19">
        <v>43206</v>
      </c>
      <c r="E276" s="20" t="str">
        <f t="shared" si="12"/>
        <v>08</v>
      </c>
      <c r="F276" s="1">
        <f t="shared" si="13"/>
        <v>4</v>
      </c>
      <c r="G276" s="84"/>
    </row>
    <row r="277" spans="4:24" x14ac:dyDescent="0.25">
      <c r="D277" s="19">
        <v>43207</v>
      </c>
      <c r="E277" s="20" t="str">
        <f t="shared" si="12"/>
        <v>08</v>
      </c>
      <c r="F277" s="1">
        <f t="shared" si="13"/>
        <v>4</v>
      </c>
      <c r="G277" s="84"/>
    </row>
    <row r="278" spans="4:24" x14ac:dyDescent="0.25">
      <c r="D278" s="19">
        <v>43208</v>
      </c>
      <c r="E278" s="20" t="str">
        <f t="shared" si="12"/>
        <v>08</v>
      </c>
      <c r="F278" s="1">
        <f t="shared" si="13"/>
        <v>4</v>
      </c>
      <c r="G278" s="84"/>
    </row>
    <row r="279" spans="4:24" x14ac:dyDescent="0.25">
      <c r="D279" s="19">
        <v>43209</v>
      </c>
      <c r="E279" s="20" t="str">
        <f t="shared" si="12"/>
        <v>08</v>
      </c>
      <c r="F279" s="1">
        <f t="shared" si="13"/>
        <v>4</v>
      </c>
      <c r="G279" s="84"/>
    </row>
    <row r="280" spans="4:24" x14ac:dyDescent="0.25">
      <c r="D280" s="19">
        <v>43210</v>
      </c>
      <c r="E280" s="20" t="str">
        <f t="shared" si="12"/>
        <v>08</v>
      </c>
      <c r="F280" s="1">
        <f t="shared" si="13"/>
        <v>4</v>
      </c>
      <c r="G280" s="84"/>
    </row>
    <row r="281" spans="4:24" x14ac:dyDescent="0.25">
      <c r="D281" s="19">
        <v>43211</v>
      </c>
      <c r="E281" s="20" t="str">
        <f t="shared" si="12"/>
        <v>08</v>
      </c>
      <c r="F281" s="1">
        <f t="shared" si="13"/>
        <v>4</v>
      </c>
      <c r="G281" s="84"/>
    </row>
    <row r="282" spans="4:24" x14ac:dyDescent="0.25">
      <c r="D282" s="19">
        <v>43212</v>
      </c>
      <c r="E282" s="20" t="str">
        <f t="shared" si="12"/>
        <v>08</v>
      </c>
      <c r="F282" s="1">
        <f t="shared" si="13"/>
        <v>4</v>
      </c>
      <c r="G282" s="84"/>
    </row>
    <row r="283" spans="4:24" x14ac:dyDescent="0.25">
      <c r="D283" s="19">
        <v>43213</v>
      </c>
      <c r="E283" s="20" t="str">
        <f t="shared" si="12"/>
        <v>08</v>
      </c>
      <c r="F283" s="1">
        <f t="shared" si="13"/>
        <v>4</v>
      </c>
      <c r="G283" s="84"/>
    </row>
    <row r="284" spans="4:24" x14ac:dyDescent="0.25">
      <c r="D284" s="19">
        <v>43214</v>
      </c>
      <c r="E284" s="20" t="str">
        <f t="shared" si="12"/>
        <v>08</v>
      </c>
      <c r="F284" s="1">
        <f t="shared" si="13"/>
        <v>4</v>
      </c>
      <c r="G284" s="84"/>
    </row>
    <row r="285" spans="4:24" x14ac:dyDescent="0.25">
      <c r="D285" s="19">
        <v>43215</v>
      </c>
      <c r="E285" s="20" t="str">
        <f t="shared" si="12"/>
        <v>08</v>
      </c>
      <c r="F285" s="1">
        <f t="shared" si="13"/>
        <v>4</v>
      </c>
      <c r="G285" s="84"/>
    </row>
    <row r="286" spans="4:24" x14ac:dyDescent="0.25">
      <c r="D286" s="19">
        <v>43216</v>
      </c>
      <c r="E286" s="20" t="str">
        <f t="shared" si="12"/>
        <v>08</v>
      </c>
      <c r="F286" s="1">
        <f t="shared" si="13"/>
        <v>4</v>
      </c>
      <c r="G286" s="84"/>
    </row>
    <row r="287" spans="4:24" x14ac:dyDescent="0.25">
      <c r="D287" s="19">
        <v>43217</v>
      </c>
      <c r="E287" s="20" t="str">
        <f t="shared" si="12"/>
        <v>08</v>
      </c>
      <c r="F287" s="1">
        <f t="shared" si="13"/>
        <v>4</v>
      </c>
      <c r="G287" s="84"/>
    </row>
    <row r="288" spans="4:24" x14ac:dyDescent="0.25">
      <c r="D288" s="19">
        <v>43218</v>
      </c>
      <c r="E288" s="20" t="str">
        <f t="shared" si="12"/>
        <v>08</v>
      </c>
      <c r="F288" s="1">
        <f t="shared" si="13"/>
        <v>4</v>
      </c>
      <c r="G288" s="84"/>
    </row>
    <row r="289" spans="4:7" x14ac:dyDescent="0.25">
      <c r="D289" s="19">
        <v>43219</v>
      </c>
      <c r="E289" s="20" t="str">
        <f t="shared" si="12"/>
        <v>08</v>
      </c>
      <c r="F289" s="1">
        <f t="shared" si="13"/>
        <v>4</v>
      </c>
      <c r="G289" s="84"/>
    </row>
    <row r="290" spans="4:7" x14ac:dyDescent="0.25">
      <c r="D290" s="19">
        <v>43220</v>
      </c>
      <c r="E290" s="20" t="str">
        <f t="shared" si="12"/>
        <v>08</v>
      </c>
      <c r="F290" s="1">
        <f t="shared" si="13"/>
        <v>4</v>
      </c>
      <c r="G290" s="84"/>
    </row>
    <row r="291" spans="4:7" x14ac:dyDescent="0.25">
      <c r="D291" s="19">
        <v>43221</v>
      </c>
      <c r="E291" s="20" t="str">
        <f t="shared" si="12"/>
        <v>09</v>
      </c>
      <c r="F291" s="1">
        <f t="shared" si="13"/>
        <v>5</v>
      </c>
      <c r="G291" s="84"/>
    </row>
    <row r="292" spans="4:7" x14ac:dyDescent="0.25">
      <c r="D292" s="19">
        <v>43222</v>
      </c>
      <c r="E292" s="20" t="str">
        <f t="shared" si="12"/>
        <v>09</v>
      </c>
      <c r="F292" s="1">
        <f t="shared" si="13"/>
        <v>5</v>
      </c>
      <c r="G292" s="84"/>
    </row>
    <row r="293" spans="4:7" x14ac:dyDescent="0.25">
      <c r="D293" s="19">
        <v>43223</v>
      </c>
      <c r="E293" s="20" t="str">
        <f t="shared" si="12"/>
        <v>09</v>
      </c>
      <c r="F293" s="1">
        <f t="shared" si="13"/>
        <v>5</v>
      </c>
      <c r="G293" s="84"/>
    </row>
    <row r="294" spans="4:7" x14ac:dyDescent="0.25">
      <c r="D294" s="19">
        <v>43224</v>
      </c>
      <c r="E294" s="20" t="str">
        <f t="shared" si="12"/>
        <v>09</v>
      </c>
      <c r="F294" s="1">
        <f t="shared" si="13"/>
        <v>5</v>
      </c>
      <c r="G294" s="84"/>
    </row>
    <row r="295" spans="4:7" x14ac:dyDescent="0.25">
      <c r="D295" s="19">
        <v>43225</v>
      </c>
      <c r="E295" s="20" t="str">
        <f t="shared" si="12"/>
        <v>09</v>
      </c>
      <c r="F295" s="1">
        <f t="shared" si="13"/>
        <v>5</v>
      </c>
      <c r="G295" s="84"/>
    </row>
    <row r="296" spans="4:7" x14ac:dyDescent="0.25">
      <c r="D296" s="19">
        <v>43226</v>
      </c>
      <c r="E296" s="20" t="str">
        <f t="shared" si="12"/>
        <v>09</v>
      </c>
      <c r="F296" s="1">
        <f t="shared" si="13"/>
        <v>5</v>
      </c>
      <c r="G296" s="84"/>
    </row>
    <row r="297" spans="4:7" x14ac:dyDescent="0.25">
      <c r="D297" s="19">
        <v>43227</v>
      </c>
      <c r="E297" s="20" t="str">
        <f t="shared" si="12"/>
        <v>09</v>
      </c>
      <c r="F297" s="1">
        <f t="shared" si="13"/>
        <v>5</v>
      </c>
      <c r="G297" s="84"/>
    </row>
    <row r="298" spans="4:7" x14ac:dyDescent="0.25">
      <c r="D298" s="19">
        <v>43228</v>
      </c>
      <c r="E298" s="20" t="str">
        <f t="shared" si="12"/>
        <v>09</v>
      </c>
      <c r="F298" s="1">
        <f t="shared" si="13"/>
        <v>5</v>
      </c>
      <c r="G298" s="84"/>
    </row>
    <row r="299" spans="4:7" x14ac:dyDescent="0.25">
      <c r="D299" s="19">
        <v>43229</v>
      </c>
      <c r="E299" s="20" t="str">
        <f t="shared" si="12"/>
        <v>09</v>
      </c>
      <c r="F299" s="1">
        <f t="shared" si="13"/>
        <v>5</v>
      </c>
      <c r="G299" s="84"/>
    </row>
    <row r="300" spans="4:7" x14ac:dyDescent="0.25">
      <c r="D300" s="19">
        <v>43230</v>
      </c>
      <c r="E300" s="20" t="str">
        <f t="shared" si="12"/>
        <v>09</v>
      </c>
      <c r="F300" s="1">
        <f t="shared" si="13"/>
        <v>5</v>
      </c>
      <c r="G300" s="84"/>
    </row>
    <row r="301" spans="4:7" x14ac:dyDescent="0.25">
      <c r="D301" s="19">
        <v>43231</v>
      </c>
      <c r="E301" s="20" t="str">
        <f t="shared" si="12"/>
        <v>09</v>
      </c>
      <c r="F301" s="1">
        <f t="shared" si="13"/>
        <v>5</v>
      </c>
      <c r="G301" s="84"/>
    </row>
    <row r="302" spans="4:7" x14ac:dyDescent="0.25">
      <c r="D302" s="19">
        <v>43232</v>
      </c>
      <c r="E302" s="20" t="str">
        <f t="shared" si="12"/>
        <v>09</v>
      </c>
      <c r="F302" s="1">
        <f t="shared" si="13"/>
        <v>5</v>
      </c>
      <c r="G302" s="84"/>
    </row>
    <row r="303" spans="4:7" x14ac:dyDescent="0.25">
      <c r="D303" s="19">
        <v>43233</v>
      </c>
      <c r="E303" s="20" t="str">
        <f t="shared" si="12"/>
        <v>09</v>
      </c>
      <c r="F303" s="1">
        <f t="shared" si="13"/>
        <v>5</v>
      </c>
      <c r="G303" s="84"/>
    </row>
    <row r="304" spans="4:7" x14ac:dyDescent="0.25">
      <c r="D304" s="19">
        <v>43234</v>
      </c>
      <c r="E304" s="20" t="str">
        <f t="shared" si="12"/>
        <v>09</v>
      </c>
      <c r="F304" s="1">
        <f t="shared" si="13"/>
        <v>5</v>
      </c>
      <c r="G304" s="84"/>
    </row>
    <row r="305" spans="4:7" x14ac:dyDescent="0.25">
      <c r="D305" s="19">
        <v>43235</v>
      </c>
      <c r="E305" s="20" t="str">
        <f t="shared" si="12"/>
        <v>09</v>
      </c>
      <c r="F305" s="1">
        <f t="shared" si="13"/>
        <v>5</v>
      </c>
      <c r="G305" s="84"/>
    </row>
    <row r="306" spans="4:7" x14ac:dyDescent="0.25">
      <c r="D306" s="19">
        <v>43236</v>
      </c>
      <c r="E306" s="20" t="str">
        <f t="shared" si="12"/>
        <v>09</v>
      </c>
      <c r="F306" s="1">
        <f t="shared" si="13"/>
        <v>5</v>
      </c>
      <c r="G306" s="84"/>
    </row>
    <row r="307" spans="4:7" x14ac:dyDescent="0.25">
      <c r="D307" s="19">
        <v>43237</v>
      </c>
      <c r="E307" s="20" t="str">
        <f t="shared" si="12"/>
        <v>09</v>
      </c>
      <c r="F307" s="1">
        <f t="shared" si="13"/>
        <v>5</v>
      </c>
      <c r="G307" s="84"/>
    </row>
    <row r="308" spans="4:7" x14ac:dyDescent="0.25">
      <c r="D308" s="19">
        <v>43238</v>
      </c>
      <c r="E308" s="20" t="str">
        <f t="shared" si="12"/>
        <v>09</v>
      </c>
      <c r="F308" s="1">
        <f t="shared" si="13"/>
        <v>5</v>
      </c>
      <c r="G308" s="84"/>
    </row>
    <row r="309" spans="4:7" x14ac:dyDescent="0.25">
      <c r="D309" s="19">
        <v>43239</v>
      </c>
      <c r="E309" s="20" t="str">
        <f t="shared" si="12"/>
        <v>09</v>
      </c>
      <c r="F309" s="1">
        <f t="shared" si="13"/>
        <v>5</v>
      </c>
      <c r="G309" s="84"/>
    </row>
    <row r="310" spans="4:7" x14ac:dyDescent="0.25">
      <c r="D310" s="19">
        <v>43240</v>
      </c>
      <c r="E310" s="20" t="str">
        <f t="shared" si="12"/>
        <v>09</v>
      </c>
      <c r="F310" s="1">
        <f t="shared" si="13"/>
        <v>5</v>
      </c>
      <c r="G310" s="84"/>
    </row>
    <row r="311" spans="4:7" x14ac:dyDescent="0.25">
      <c r="D311" s="19">
        <v>43241</v>
      </c>
      <c r="E311" s="20" t="str">
        <f t="shared" si="12"/>
        <v>09</v>
      </c>
      <c r="F311" s="1">
        <f t="shared" si="13"/>
        <v>5</v>
      </c>
      <c r="G311" s="84"/>
    </row>
    <row r="312" spans="4:7" x14ac:dyDescent="0.25">
      <c r="D312" s="19">
        <v>43242</v>
      </c>
      <c r="E312" s="20" t="str">
        <f t="shared" si="12"/>
        <v>09</v>
      </c>
      <c r="F312" s="1">
        <f t="shared" si="13"/>
        <v>5</v>
      </c>
      <c r="G312" s="84"/>
    </row>
    <row r="313" spans="4:7" x14ac:dyDescent="0.25">
      <c r="D313" s="19">
        <v>43243</v>
      </c>
      <c r="E313" s="20" t="str">
        <f t="shared" si="12"/>
        <v>09</v>
      </c>
      <c r="F313" s="1">
        <f t="shared" si="13"/>
        <v>5</v>
      </c>
      <c r="G313" s="84"/>
    </row>
    <row r="314" spans="4:7" x14ac:dyDescent="0.25">
      <c r="D314" s="19">
        <v>43244</v>
      </c>
      <c r="E314" s="20" t="str">
        <f t="shared" si="12"/>
        <v>09</v>
      </c>
      <c r="F314" s="1">
        <f t="shared" si="13"/>
        <v>5</v>
      </c>
      <c r="G314" s="84"/>
    </row>
    <row r="315" spans="4:7" x14ac:dyDescent="0.25">
      <c r="D315" s="19">
        <v>43245</v>
      </c>
      <c r="E315" s="20" t="str">
        <f t="shared" si="12"/>
        <v>09</v>
      </c>
      <c r="F315" s="1">
        <f t="shared" si="13"/>
        <v>5</v>
      </c>
      <c r="G315" s="84"/>
    </row>
    <row r="316" spans="4:7" x14ac:dyDescent="0.25">
      <c r="D316" s="19">
        <v>43246</v>
      </c>
      <c r="E316" s="20" t="str">
        <f t="shared" si="12"/>
        <v>09</v>
      </c>
      <c r="F316" s="1">
        <f t="shared" si="13"/>
        <v>5</v>
      </c>
      <c r="G316" s="84"/>
    </row>
    <row r="317" spans="4:7" x14ac:dyDescent="0.25">
      <c r="D317" s="19">
        <v>43247</v>
      </c>
      <c r="E317" s="20" t="str">
        <f t="shared" si="12"/>
        <v>09</v>
      </c>
      <c r="F317" s="1">
        <f t="shared" si="13"/>
        <v>5</v>
      </c>
      <c r="G317" s="84"/>
    </row>
    <row r="318" spans="4:7" x14ac:dyDescent="0.25">
      <c r="D318" s="19">
        <v>43248</v>
      </c>
      <c r="E318" s="20" t="str">
        <f t="shared" si="12"/>
        <v>09</v>
      </c>
      <c r="F318" s="1">
        <f t="shared" si="13"/>
        <v>5</v>
      </c>
      <c r="G318" s="84"/>
    </row>
    <row r="319" spans="4:7" x14ac:dyDescent="0.25">
      <c r="D319" s="19">
        <v>43249</v>
      </c>
      <c r="E319" s="20" t="str">
        <f t="shared" si="12"/>
        <v>09</v>
      </c>
      <c r="F319" s="1">
        <f t="shared" si="13"/>
        <v>5</v>
      </c>
      <c r="G319" s="84"/>
    </row>
    <row r="320" spans="4:7" x14ac:dyDescent="0.25">
      <c r="D320" s="19">
        <v>43250</v>
      </c>
      <c r="E320" s="20" t="str">
        <f t="shared" si="12"/>
        <v>09</v>
      </c>
      <c r="F320" s="1">
        <f t="shared" si="13"/>
        <v>5</v>
      </c>
      <c r="G320" s="84"/>
    </row>
    <row r="321" spans="4:7" x14ac:dyDescent="0.25">
      <c r="D321" s="19">
        <v>43251</v>
      </c>
      <c r="E321" s="20" t="str">
        <f t="shared" si="12"/>
        <v>09</v>
      </c>
      <c r="F321" s="1">
        <f t="shared" si="13"/>
        <v>5</v>
      </c>
      <c r="G321" s="84"/>
    </row>
    <row r="322" spans="4:7" x14ac:dyDescent="0.25">
      <c r="D322" s="19">
        <v>43252</v>
      </c>
      <c r="E322" s="20" t="str">
        <f t="shared" si="12"/>
        <v>10</v>
      </c>
      <c r="F322" s="1">
        <f t="shared" si="13"/>
        <v>6</v>
      </c>
      <c r="G322" s="84"/>
    </row>
    <row r="323" spans="4:7" x14ac:dyDescent="0.25">
      <c r="D323" s="19">
        <v>43253</v>
      </c>
      <c r="E323" s="20" t="str">
        <f t="shared" si="12"/>
        <v>10</v>
      </c>
      <c r="F323" s="1">
        <f t="shared" si="13"/>
        <v>6</v>
      </c>
      <c r="G323" s="84"/>
    </row>
    <row r="324" spans="4:7" x14ac:dyDescent="0.25">
      <c r="D324" s="19">
        <v>43254</v>
      </c>
      <c r="E324" s="20" t="str">
        <f t="shared" si="12"/>
        <v>10</v>
      </c>
      <c r="F324" s="1">
        <f t="shared" si="13"/>
        <v>6</v>
      </c>
      <c r="G324" s="84"/>
    </row>
    <row r="325" spans="4:7" x14ac:dyDescent="0.25">
      <c r="D325" s="19">
        <v>43255</v>
      </c>
      <c r="E325" s="20" t="str">
        <f t="shared" si="12"/>
        <v>10</v>
      </c>
      <c r="F325" s="1">
        <f t="shared" si="13"/>
        <v>6</v>
      </c>
      <c r="G325" s="84"/>
    </row>
    <row r="326" spans="4:7" x14ac:dyDescent="0.25">
      <c r="D326" s="19">
        <v>43256</v>
      </c>
      <c r="E326" s="20" t="str">
        <f t="shared" si="12"/>
        <v>10</v>
      </c>
      <c r="F326" s="1">
        <f t="shared" si="13"/>
        <v>6</v>
      </c>
      <c r="G326" s="84"/>
    </row>
    <row r="327" spans="4:7" x14ac:dyDescent="0.25">
      <c r="D327" s="19">
        <v>43257</v>
      </c>
      <c r="E327" s="20" t="str">
        <f t="shared" si="12"/>
        <v>10</v>
      </c>
      <c r="F327" s="1">
        <f t="shared" si="13"/>
        <v>6</v>
      </c>
      <c r="G327" s="84"/>
    </row>
    <row r="328" spans="4:7" x14ac:dyDescent="0.25">
      <c r="D328" s="19">
        <v>43258</v>
      </c>
      <c r="E328" s="20" t="str">
        <f t="shared" si="12"/>
        <v>10</v>
      </c>
      <c r="F328" s="1">
        <f t="shared" si="13"/>
        <v>6</v>
      </c>
      <c r="G328" s="84"/>
    </row>
    <row r="329" spans="4:7" x14ac:dyDescent="0.25">
      <c r="D329" s="19">
        <v>43259</v>
      </c>
      <c r="E329" s="20" t="str">
        <f t="shared" si="12"/>
        <v>10</v>
      </c>
      <c r="F329" s="1">
        <f t="shared" si="13"/>
        <v>6</v>
      </c>
      <c r="G329" s="84"/>
    </row>
    <row r="330" spans="4:7" x14ac:dyDescent="0.25">
      <c r="D330" s="19">
        <v>43260</v>
      </c>
      <c r="E330" s="20" t="str">
        <f t="shared" si="12"/>
        <v>10</v>
      </c>
      <c r="F330" s="1">
        <f t="shared" si="13"/>
        <v>6</v>
      </c>
      <c r="G330" s="84"/>
    </row>
    <row r="331" spans="4:7" x14ac:dyDescent="0.25">
      <c r="D331" s="19">
        <v>43261</v>
      </c>
      <c r="E331" s="20" t="str">
        <f t="shared" si="12"/>
        <v>10</v>
      </c>
      <c r="F331" s="1">
        <f t="shared" si="13"/>
        <v>6</v>
      </c>
      <c r="G331" s="84"/>
    </row>
    <row r="332" spans="4:7" x14ac:dyDescent="0.25">
      <c r="D332" s="19">
        <v>43262</v>
      </c>
      <c r="E332" s="20" t="str">
        <f t="shared" si="12"/>
        <v>10</v>
      </c>
      <c r="F332" s="1">
        <f t="shared" si="13"/>
        <v>6</v>
      </c>
      <c r="G332" s="84"/>
    </row>
    <row r="333" spans="4:7" x14ac:dyDescent="0.25">
      <c r="D333" s="19">
        <v>43263</v>
      </c>
      <c r="E333" s="20" t="str">
        <f t="shared" si="12"/>
        <v>10</v>
      </c>
      <c r="F333" s="1">
        <f t="shared" si="13"/>
        <v>6</v>
      </c>
      <c r="G333" s="84"/>
    </row>
    <row r="334" spans="4:7" x14ac:dyDescent="0.25">
      <c r="D334" s="19">
        <v>43264</v>
      </c>
      <c r="E334" s="20" t="str">
        <f t="shared" si="12"/>
        <v>10</v>
      </c>
      <c r="F334" s="1">
        <f t="shared" si="13"/>
        <v>6</v>
      </c>
      <c r="G334" s="84"/>
    </row>
    <row r="335" spans="4:7" x14ac:dyDescent="0.25">
      <c r="D335" s="19">
        <v>43265</v>
      </c>
      <c r="E335" s="20" t="str">
        <f t="shared" si="12"/>
        <v>10</v>
      </c>
      <c r="F335" s="1">
        <f t="shared" si="13"/>
        <v>6</v>
      </c>
      <c r="G335" s="84"/>
    </row>
    <row r="336" spans="4:7" x14ac:dyDescent="0.25">
      <c r="D336" s="19">
        <v>43266</v>
      </c>
      <c r="E336" s="20" t="str">
        <f t="shared" si="12"/>
        <v>10</v>
      </c>
      <c r="F336" s="1">
        <f t="shared" si="13"/>
        <v>6</v>
      </c>
      <c r="G336" s="84"/>
    </row>
    <row r="337" spans="4:7" x14ac:dyDescent="0.25">
      <c r="D337" s="19">
        <v>43267</v>
      </c>
      <c r="E337" s="20" t="str">
        <f t="shared" ref="E337:E400" si="14">VLOOKUP(F337,$D$3:$E$14,2,FALSE)</f>
        <v>10</v>
      </c>
      <c r="F337" s="1">
        <f t="shared" ref="F337:F400" si="15">MONTH(D337)</f>
        <v>6</v>
      </c>
      <c r="G337" s="84"/>
    </row>
    <row r="338" spans="4:7" x14ac:dyDescent="0.25">
      <c r="D338" s="19">
        <v>43268</v>
      </c>
      <c r="E338" s="20" t="str">
        <f t="shared" si="14"/>
        <v>10</v>
      </c>
      <c r="F338" s="1">
        <f t="shared" si="15"/>
        <v>6</v>
      </c>
      <c r="G338" s="84"/>
    </row>
    <row r="339" spans="4:7" x14ac:dyDescent="0.25">
      <c r="D339" s="19">
        <v>43269</v>
      </c>
      <c r="E339" s="20" t="str">
        <f t="shared" si="14"/>
        <v>10</v>
      </c>
      <c r="F339" s="1">
        <f t="shared" si="15"/>
        <v>6</v>
      </c>
      <c r="G339" s="84"/>
    </row>
    <row r="340" spans="4:7" x14ac:dyDescent="0.25">
      <c r="D340" s="19">
        <v>43270</v>
      </c>
      <c r="E340" s="20" t="str">
        <f t="shared" si="14"/>
        <v>10</v>
      </c>
      <c r="F340" s="1">
        <f t="shared" si="15"/>
        <v>6</v>
      </c>
      <c r="G340" s="84"/>
    </row>
    <row r="341" spans="4:7" x14ac:dyDescent="0.25">
      <c r="D341" s="19">
        <v>43271</v>
      </c>
      <c r="E341" s="20" t="str">
        <f t="shared" si="14"/>
        <v>10</v>
      </c>
      <c r="F341" s="1">
        <f t="shared" si="15"/>
        <v>6</v>
      </c>
      <c r="G341" s="84"/>
    </row>
    <row r="342" spans="4:7" x14ac:dyDescent="0.25">
      <c r="D342" s="19">
        <v>43272</v>
      </c>
      <c r="E342" s="20" t="str">
        <f t="shared" si="14"/>
        <v>10</v>
      </c>
      <c r="F342" s="1">
        <f t="shared" si="15"/>
        <v>6</v>
      </c>
      <c r="G342" s="84"/>
    </row>
    <row r="343" spans="4:7" x14ac:dyDescent="0.25">
      <c r="D343" s="19">
        <v>43273</v>
      </c>
      <c r="E343" s="20" t="str">
        <f t="shared" si="14"/>
        <v>10</v>
      </c>
      <c r="F343" s="1">
        <f t="shared" si="15"/>
        <v>6</v>
      </c>
      <c r="G343" s="84"/>
    </row>
    <row r="344" spans="4:7" x14ac:dyDescent="0.25">
      <c r="D344" s="19">
        <v>43274</v>
      </c>
      <c r="E344" s="20" t="str">
        <f t="shared" si="14"/>
        <v>10</v>
      </c>
      <c r="F344" s="1">
        <f t="shared" si="15"/>
        <v>6</v>
      </c>
      <c r="G344" s="84"/>
    </row>
    <row r="345" spans="4:7" x14ac:dyDescent="0.25">
      <c r="D345" s="19">
        <v>43275</v>
      </c>
      <c r="E345" s="20" t="str">
        <f t="shared" si="14"/>
        <v>10</v>
      </c>
      <c r="F345" s="1">
        <f t="shared" si="15"/>
        <v>6</v>
      </c>
      <c r="G345" s="84"/>
    </row>
    <row r="346" spans="4:7" x14ac:dyDescent="0.25">
      <c r="D346" s="19">
        <v>43276</v>
      </c>
      <c r="E346" s="20" t="str">
        <f t="shared" si="14"/>
        <v>10</v>
      </c>
      <c r="F346" s="1">
        <f t="shared" si="15"/>
        <v>6</v>
      </c>
      <c r="G346" s="84"/>
    </row>
    <row r="347" spans="4:7" x14ac:dyDescent="0.25">
      <c r="D347" s="19">
        <v>43277</v>
      </c>
      <c r="E347" s="20" t="str">
        <f t="shared" si="14"/>
        <v>10</v>
      </c>
      <c r="F347" s="1">
        <f t="shared" si="15"/>
        <v>6</v>
      </c>
      <c r="G347" s="84"/>
    </row>
    <row r="348" spans="4:7" x14ac:dyDescent="0.25">
      <c r="D348" s="19">
        <v>43278</v>
      </c>
      <c r="E348" s="20" t="str">
        <f t="shared" si="14"/>
        <v>10</v>
      </c>
      <c r="F348" s="1">
        <f t="shared" si="15"/>
        <v>6</v>
      </c>
      <c r="G348" s="84"/>
    </row>
    <row r="349" spans="4:7" x14ac:dyDescent="0.25">
      <c r="D349" s="19">
        <v>43279</v>
      </c>
      <c r="E349" s="20" t="str">
        <f t="shared" si="14"/>
        <v>10</v>
      </c>
      <c r="F349" s="1">
        <f t="shared" si="15"/>
        <v>6</v>
      </c>
      <c r="G349" s="84"/>
    </row>
    <row r="350" spans="4:7" x14ac:dyDescent="0.25">
      <c r="D350" s="19">
        <v>43280</v>
      </c>
      <c r="E350" s="20" t="str">
        <f t="shared" si="14"/>
        <v>10</v>
      </c>
      <c r="F350" s="1">
        <f t="shared" si="15"/>
        <v>6</v>
      </c>
      <c r="G350" s="84"/>
    </row>
    <row r="351" spans="4:7" x14ac:dyDescent="0.25">
      <c r="D351" s="19">
        <v>43281</v>
      </c>
      <c r="E351" s="20" t="str">
        <f t="shared" si="14"/>
        <v>10</v>
      </c>
      <c r="F351" s="1">
        <f t="shared" si="15"/>
        <v>6</v>
      </c>
      <c r="G351" s="84"/>
    </row>
    <row r="352" spans="4:7" x14ac:dyDescent="0.25">
      <c r="D352" s="19">
        <v>43282</v>
      </c>
      <c r="E352" s="20" t="str">
        <f t="shared" si="14"/>
        <v>11</v>
      </c>
      <c r="F352" s="1">
        <f t="shared" si="15"/>
        <v>7</v>
      </c>
      <c r="G352" s="84"/>
    </row>
    <row r="353" spans="4:7" x14ac:dyDescent="0.25">
      <c r="D353" s="19">
        <v>43283</v>
      </c>
      <c r="E353" s="20" t="str">
        <f t="shared" si="14"/>
        <v>11</v>
      </c>
      <c r="F353" s="1">
        <f t="shared" si="15"/>
        <v>7</v>
      </c>
      <c r="G353" s="84"/>
    </row>
    <row r="354" spans="4:7" x14ac:dyDescent="0.25">
      <c r="D354" s="19">
        <v>43284</v>
      </c>
      <c r="E354" s="20" t="str">
        <f t="shared" si="14"/>
        <v>11</v>
      </c>
      <c r="F354" s="1">
        <f t="shared" si="15"/>
        <v>7</v>
      </c>
      <c r="G354" s="84"/>
    </row>
    <row r="355" spans="4:7" x14ac:dyDescent="0.25">
      <c r="D355" s="19">
        <v>43285</v>
      </c>
      <c r="E355" s="20" t="str">
        <f t="shared" si="14"/>
        <v>11</v>
      </c>
      <c r="F355" s="1">
        <f t="shared" si="15"/>
        <v>7</v>
      </c>
      <c r="G355" s="84"/>
    </row>
    <row r="356" spans="4:7" x14ac:dyDescent="0.25">
      <c r="D356" s="19">
        <v>43286</v>
      </c>
      <c r="E356" s="20" t="str">
        <f t="shared" si="14"/>
        <v>11</v>
      </c>
      <c r="F356" s="1">
        <f t="shared" si="15"/>
        <v>7</v>
      </c>
      <c r="G356" s="84"/>
    </row>
    <row r="357" spans="4:7" x14ac:dyDescent="0.25">
      <c r="D357" s="19">
        <v>43287</v>
      </c>
      <c r="E357" s="20" t="str">
        <f t="shared" si="14"/>
        <v>11</v>
      </c>
      <c r="F357" s="1">
        <f t="shared" si="15"/>
        <v>7</v>
      </c>
      <c r="G357" s="84"/>
    </row>
    <row r="358" spans="4:7" x14ac:dyDescent="0.25">
      <c r="D358" s="19">
        <v>43288</v>
      </c>
      <c r="E358" s="20" t="str">
        <f t="shared" si="14"/>
        <v>11</v>
      </c>
      <c r="F358" s="1">
        <f t="shared" si="15"/>
        <v>7</v>
      </c>
      <c r="G358" s="84"/>
    </row>
    <row r="359" spans="4:7" x14ac:dyDescent="0.25">
      <c r="D359" s="19">
        <v>43289</v>
      </c>
      <c r="E359" s="20" t="str">
        <f t="shared" si="14"/>
        <v>11</v>
      </c>
      <c r="F359" s="1">
        <f t="shared" si="15"/>
        <v>7</v>
      </c>
      <c r="G359" s="84"/>
    </row>
    <row r="360" spans="4:7" x14ac:dyDescent="0.25">
      <c r="D360" s="19">
        <v>43290</v>
      </c>
      <c r="E360" s="20" t="str">
        <f t="shared" si="14"/>
        <v>11</v>
      </c>
      <c r="F360" s="1">
        <f t="shared" si="15"/>
        <v>7</v>
      </c>
      <c r="G360" s="84"/>
    </row>
    <row r="361" spans="4:7" x14ac:dyDescent="0.25">
      <c r="D361" s="19">
        <v>43291</v>
      </c>
      <c r="E361" s="20" t="str">
        <f t="shared" si="14"/>
        <v>11</v>
      </c>
      <c r="F361" s="1">
        <f t="shared" si="15"/>
        <v>7</v>
      </c>
      <c r="G361" s="84"/>
    </row>
    <row r="362" spans="4:7" x14ac:dyDescent="0.25">
      <c r="D362" s="19">
        <v>43292</v>
      </c>
      <c r="E362" s="20" t="str">
        <f t="shared" si="14"/>
        <v>11</v>
      </c>
      <c r="F362" s="1">
        <f t="shared" si="15"/>
        <v>7</v>
      </c>
      <c r="G362" s="84"/>
    </row>
    <row r="363" spans="4:7" x14ac:dyDescent="0.25">
      <c r="D363" s="19">
        <v>43293</v>
      </c>
      <c r="E363" s="20" t="str">
        <f t="shared" si="14"/>
        <v>11</v>
      </c>
      <c r="F363" s="1">
        <f t="shared" si="15"/>
        <v>7</v>
      </c>
      <c r="G363" s="84"/>
    </row>
    <row r="364" spans="4:7" x14ac:dyDescent="0.25">
      <c r="D364" s="19">
        <v>43294</v>
      </c>
      <c r="E364" s="20" t="str">
        <f t="shared" si="14"/>
        <v>11</v>
      </c>
      <c r="F364" s="1">
        <f t="shared" si="15"/>
        <v>7</v>
      </c>
      <c r="G364" s="84"/>
    </row>
    <row r="365" spans="4:7" x14ac:dyDescent="0.25">
      <c r="D365" s="19">
        <v>43295</v>
      </c>
      <c r="E365" s="20" t="str">
        <f t="shared" si="14"/>
        <v>11</v>
      </c>
      <c r="F365" s="1">
        <f t="shared" si="15"/>
        <v>7</v>
      </c>
      <c r="G365" s="84"/>
    </row>
    <row r="366" spans="4:7" x14ac:dyDescent="0.25">
      <c r="D366" s="19">
        <v>43296</v>
      </c>
      <c r="E366" s="20" t="str">
        <f t="shared" si="14"/>
        <v>11</v>
      </c>
      <c r="F366" s="1">
        <f t="shared" si="15"/>
        <v>7</v>
      </c>
      <c r="G366" s="84"/>
    </row>
    <row r="367" spans="4:7" x14ac:dyDescent="0.25">
      <c r="D367" s="19">
        <v>43297</v>
      </c>
      <c r="E367" s="20" t="str">
        <f t="shared" si="14"/>
        <v>11</v>
      </c>
      <c r="F367" s="1">
        <f t="shared" si="15"/>
        <v>7</v>
      </c>
      <c r="G367" s="84"/>
    </row>
    <row r="368" spans="4:7" x14ac:dyDescent="0.25">
      <c r="D368" s="19">
        <v>43298</v>
      </c>
      <c r="E368" s="20" t="str">
        <f t="shared" si="14"/>
        <v>11</v>
      </c>
      <c r="F368" s="1">
        <f t="shared" si="15"/>
        <v>7</v>
      </c>
      <c r="G368" s="84"/>
    </row>
    <row r="369" spans="4:7" x14ac:dyDescent="0.25">
      <c r="D369" s="19">
        <v>43299</v>
      </c>
      <c r="E369" s="20" t="str">
        <f t="shared" si="14"/>
        <v>11</v>
      </c>
      <c r="F369" s="1">
        <f t="shared" si="15"/>
        <v>7</v>
      </c>
      <c r="G369" s="84"/>
    </row>
    <row r="370" spans="4:7" x14ac:dyDescent="0.25">
      <c r="D370" s="19">
        <v>43300</v>
      </c>
      <c r="E370" s="20" t="str">
        <f t="shared" si="14"/>
        <v>11</v>
      </c>
      <c r="F370" s="1">
        <f t="shared" si="15"/>
        <v>7</v>
      </c>
      <c r="G370" s="84"/>
    </row>
    <row r="371" spans="4:7" x14ac:dyDescent="0.25">
      <c r="D371" s="19">
        <v>43301</v>
      </c>
      <c r="E371" s="20" t="str">
        <f t="shared" si="14"/>
        <v>11</v>
      </c>
      <c r="F371" s="1">
        <f t="shared" si="15"/>
        <v>7</v>
      </c>
      <c r="G371" s="84"/>
    </row>
    <row r="372" spans="4:7" x14ac:dyDescent="0.25">
      <c r="D372" s="19">
        <v>43302</v>
      </c>
      <c r="E372" s="20" t="str">
        <f t="shared" si="14"/>
        <v>11</v>
      </c>
      <c r="F372" s="1">
        <f t="shared" si="15"/>
        <v>7</v>
      </c>
      <c r="G372" s="84"/>
    </row>
    <row r="373" spans="4:7" x14ac:dyDescent="0.25">
      <c r="D373" s="19">
        <v>43303</v>
      </c>
      <c r="E373" s="20" t="str">
        <f t="shared" si="14"/>
        <v>11</v>
      </c>
      <c r="F373" s="1">
        <f t="shared" si="15"/>
        <v>7</v>
      </c>
      <c r="G373" s="84"/>
    </row>
    <row r="374" spans="4:7" x14ac:dyDescent="0.25">
      <c r="D374" s="19">
        <v>43304</v>
      </c>
      <c r="E374" s="20" t="str">
        <f t="shared" si="14"/>
        <v>11</v>
      </c>
      <c r="F374" s="1">
        <f t="shared" si="15"/>
        <v>7</v>
      </c>
      <c r="G374" s="84"/>
    </row>
    <row r="375" spans="4:7" x14ac:dyDescent="0.25">
      <c r="D375" s="19">
        <v>43305</v>
      </c>
      <c r="E375" s="20" t="str">
        <f t="shared" si="14"/>
        <v>11</v>
      </c>
      <c r="F375" s="1">
        <f t="shared" si="15"/>
        <v>7</v>
      </c>
      <c r="G375" s="84"/>
    </row>
    <row r="376" spans="4:7" x14ac:dyDescent="0.25">
      <c r="D376" s="19">
        <v>43306</v>
      </c>
      <c r="E376" s="20" t="str">
        <f t="shared" si="14"/>
        <v>11</v>
      </c>
      <c r="F376" s="1">
        <f t="shared" si="15"/>
        <v>7</v>
      </c>
      <c r="G376" s="84"/>
    </row>
    <row r="377" spans="4:7" x14ac:dyDescent="0.25">
      <c r="D377" s="19">
        <v>43307</v>
      </c>
      <c r="E377" s="20" t="str">
        <f t="shared" si="14"/>
        <v>11</v>
      </c>
      <c r="F377" s="1">
        <f t="shared" si="15"/>
        <v>7</v>
      </c>
      <c r="G377" s="84"/>
    </row>
    <row r="378" spans="4:7" x14ac:dyDescent="0.25">
      <c r="D378" s="19">
        <v>43308</v>
      </c>
      <c r="E378" s="20" t="str">
        <f t="shared" si="14"/>
        <v>11</v>
      </c>
      <c r="F378" s="1">
        <f t="shared" si="15"/>
        <v>7</v>
      </c>
      <c r="G378" s="84"/>
    </row>
    <row r="379" spans="4:7" x14ac:dyDescent="0.25">
      <c r="D379" s="19">
        <v>43309</v>
      </c>
      <c r="E379" s="20" t="str">
        <f t="shared" si="14"/>
        <v>11</v>
      </c>
      <c r="F379" s="1">
        <f t="shared" si="15"/>
        <v>7</v>
      </c>
      <c r="G379" s="84"/>
    </row>
    <row r="380" spans="4:7" x14ac:dyDescent="0.25">
      <c r="D380" s="19">
        <v>43310</v>
      </c>
      <c r="E380" s="20" t="str">
        <f t="shared" si="14"/>
        <v>11</v>
      </c>
      <c r="F380" s="1">
        <f t="shared" si="15"/>
        <v>7</v>
      </c>
      <c r="G380" s="84"/>
    </row>
    <row r="381" spans="4:7" x14ac:dyDescent="0.25">
      <c r="D381" s="19">
        <v>43311</v>
      </c>
      <c r="E381" s="20" t="str">
        <f t="shared" si="14"/>
        <v>11</v>
      </c>
      <c r="F381" s="1">
        <f t="shared" si="15"/>
        <v>7</v>
      </c>
      <c r="G381" s="84"/>
    </row>
    <row r="382" spans="4:7" x14ac:dyDescent="0.25">
      <c r="D382" s="19">
        <v>43312</v>
      </c>
      <c r="E382" s="20" t="str">
        <f t="shared" si="14"/>
        <v>11</v>
      </c>
      <c r="F382" s="1">
        <f t="shared" si="15"/>
        <v>7</v>
      </c>
      <c r="G382" s="84"/>
    </row>
    <row r="383" spans="4:7" x14ac:dyDescent="0.25">
      <c r="D383" s="19">
        <v>43313</v>
      </c>
      <c r="E383" s="20" t="str">
        <f t="shared" si="14"/>
        <v>12</v>
      </c>
      <c r="F383" s="1">
        <f t="shared" si="15"/>
        <v>8</v>
      </c>
      <c r="G383" s="84"/>
    </row>
    <row r="384" spans="4:7" x14ac:dyDescent="0.25">
      <c r="D384" s="19">
        <v>43314</v>
      </c>
      <c r="E384" s="20" t="str">
        <f t="shared" si="14"/>
        <v>12</v>
      </c>
      <c r="F384" s="1">
        <f t="shared" si="15"/>
        <v>8</v>
      </c>
      <c r="G384" s="84"/>
    </row>
    <row r="385" spans="4:7" x14ac:dyDescent="0.25">
      <c r="D385" s="19">
        <v>43315</v>
      </c>
      <c r="E385" s="20" t="str">
        <f t="shared" si="14"/>
        <v>12</v>
      </c>
      <c r="F385" s="1">
        <f t="shared" si="15"/>
        <v>8</v>
      </c>
      <c r="G385" s="84"/>
    </row>
    <row r="386" spans="4:7" x14ac:dyDescent="0.25">
      <c r="D386" s="19">
        <v>43316</v>
      </c>
      <c r="E386" s="20" t="str">
        <f t="shared" si="14"/>
        <v>12</v>
      </c>
      <c r="F386" s="1">
        <f t="shared" si="15"/>
        <v>8</v>
      </c>
      <c r="G386" s="84"/>
    </row>
    <row r="387" spans="4:7" x14ac:dyDescent="0.25">
      <c r="D387" s="19">
        <v>43317</v>
      </c>
      <c r="E387" s="20" t="str">
        <f t="shared" si="14"/>
        <v>12</v>
      </c>
      <c r="F387" s="1">
        <f t="shared" si="15"/>
        <v>8</v>
      </c>
      <c r="G387" s="84"/>
    </row>
    <row r="388" spans="4:7" x14ac:dyDescent="0.25">
      <c r="D388" s="19">
        <v>43318</v>
      </c>
      <c r="E388" s="20" t="str">
        <f t="shared" si="14"/>
        <v>12</v>
      </c>
      <c r="F388" s="1">
        <f t="shared" si="15"/>
        <v>8</v>
      </c>
      <c r="G388" s="84"/>
    </row>
    <row r="389" spans="4:7" x14ac:dyDescent="0.25">
      <c r="D389" s="19">
        <v>43319</v>
      </c>
      <c r="E389" s="20" t="str">
        <f t="shared" si="14"/>
        <v>12</v>
      </c>
      <c r="F389" s="1">
        <f t="shared" si="15"/>
        <v>8</v>
      </c>
      <c r="G389" s="84"/>
    </row>
    <row r="390" spans="4:7" x14ac:dyDescent="0.25">
      <c r="D390" s="19">
        <v>43320</v>
      </c>
      <c r="E390" s="20" t="str">
        <f t="shared" si="14"/>
        <v>12</v>
      </c>
      <c r="F390" s="1">
        <f t="shared" si="15"/>
        <v>8</v>
      </c>
      <c r="G390" s="84"/>
    </row>
    <row r="391" spans="4:7" x14ac:dyDescent="0.25">
      <c r="D391" s="19">
        <v>43321</v>
      </c>
      <c r="E391" s="20" t="str">
        <f t="shared" si="14"/>
        <v>12</v>
      </c>
      <c r="F391" s="1">
        <f t="shared" si="15"/>
        <v>8</v>
      </c>
      <c r="G391" s="84"/>
    </row>
    <row r="392" spans="4:7" x14ac:dyDescent="0.25">
      <c r="D392" s="19">
        <v>43322</v>
      </c>
      <c r="E392" s="20" t="str">
        <f t="shared" si="14"/>
        <v>12</v>
      </c>
      <c r="F392" s="1">
        <f t="shared" si="15"/>
        <v>8</v>
      </c>
      <c r="G392" s="84"/>
    </row>
    <row r="393" spans="4:7" x14ac:dyDescent="0.25">
      <c r="D393" s="19">
        <v>43323</v>
      </c>
      <c r="E393" s="20" t="str">
        <f t="shared" si="14"/>
        <v>12</v>
      </c>
      <c r="F393" s="1">
        <f t="shared" si="15"/>
        <v>8</v>
      </c>
      <c r="G393" s="84"/>
    </row>
    <row r="394" spans="4:7" x14ac:dyDescent="0.25">
      <c r="D394" s="19">
        <v>43324</v>
      </c>
      <c r="E394" s="20" t="str">
        <f t="shared" si="14"/>
        <v>12</v>
      </c>
      <c r="F394" s="1">
        <f t="shared" si="15"/>
        <v>8</v>
      </c>
      <c r="G394" s="84"/>
    </row>
    <row r="395" spans="4:7" x14ac:dyDescent="0.25">
      <c r="D395" s="19">
        <v>43325</v>
      </c>
      <c r="E395" s="20" t="str">
        <f t="shared" si="14"/>
        <v>12</v>
      </c>
      <c r="F395" s="1">
        <f t="shared" si="15"/>
        <v>8</v>
      </c>
      <c r="G395" s="84"/>
    </row>
    <row r="396" spans="4:7" x14ac:dyDescent="0.25">
      <c r="D396" s="19">
        <v>43326</v>
      </c>
      <c r="E396" s="20" t="str">
        <f t="shared" si="14"/>
        <v>12</v>
      </c>
      <c r="F396" s="1">
        <f t="shared" si="15"/>
        <v>8</v>
      </c>
      <c r="G396" s="84"/>
    </row>
    <row r="397" spans="4:7" x14ac:dyDescent="0.25">
      <c r="D397" s="19">
        <v>43327</v>
      </c>
      <c r="E397" s="20" t="str">
        <f t="shared" si="14"/>
        <v>12</v>
      </c>
      <c r="F397" s="1">
        <f t="shared" si="15"/>
        <v>8</v>
      </c>
      <c r="G397" s="84"/>
    </row>
    <row r="398" spans="4:7" x14ac:dyDescent="0.25">
      <c r="D398" s="19">
        <v>43328</v>
      </c>
      <c r="E398" s="20" t="str">
        <f t="shared" si="14"/>
        <v>12</v>
      </c>
      <c r="F398" s="1">
        <f t="shared" si="15"/>
        <v>8</v>
      </c>
      <c r="G398" s="84"/>
    </row>
    <row r="399" spans="4:7" x14ac:dyDescent="0.25">
      <c r="D399" s="19">
        <v>43329</v>
      </c>
      <c r="E399" s="20" t="str">
        <f t="shared" si="14"/>
        <v>12</v>
      </c>
      <c r="F399" s="1">
        <f t="shared" si="15"/>
        <v>8</v>
      </c>
      <c r="G399" s="84"/>
    </row>
    <row r="400" spans="4:7" x14ac:dyDescent="0.25">
      <c r="D400" s="19">
        <v>43330</v>
      </c>
      <c r="E400" s="20" t="str">
        <f t="shared" si="14"/>
        <v>12</v>
      </c>
      <c r="F400" s="1">
        <f t="shared" si="15"/>
        <v>8</v>
      </c>
      <c r="G400" s="84"/>
    </row>
    <row r="401" spans="4:7" x14ac:dyDescent="0.25">
      <c r="D401" s="19">
        <v>43331</v>
      </c>
      <c r="E401" s="20" t="str">
        <f t="shared" ref="E401:E414" si="16">VLOOKUP(F401,$D$3:$E$14,2,FALSE)</f>
        <v>12</v>
      </c>
      <c r="F401" s="1">
        <f t="shared" ref="F401:F414" si="17">MONTH(D401)</f>
        <v>8</v>
      </c>
      <c r="G401" s="84"/>
    </row>
    <row r="402" spans="4:7" x14ac:dyDescent="0.25">
      <c r="D402" s="19">
        <v>43332</v>
      </c>
      <c r="E402" s="20" t="str">
        <f t="shared" si="16"/>
        <v>12</v>
      </c>
      <c r="F402" s="1">
        <f t="shared" si="17"/>
        <v>8</v>
      </c>
      <c r="G402" s="84"/>
    </row>
    <row r="403" spans="4:7" x14ac:dyDescent="0.25">
      <c r="D403" s="19">
        <v>43333</v>
      </c>
      <c r="E403" s="20" t="str">
        <f t="shared" si="16"/>
        <v>12</v>
      </c>
      <c r="F403" s="1">
        <f t="shared" si="17"/>
        <v>8</v>
      </c>
      <c r="G403" s="84"/>
    </row>
    <row r="404" spans="4:7" x14ac:dyDescent="0.25">
      <c r="D404" s="19">
        <v>43334</v>
      </c>
      <c r="E404" s="20" t="str">
        <f t="shared" si="16"/>
        <v>12</v>
      </c>
      <c r="F404" s="1">
        <f t="shared" si="17"/>
        <v>8</v>
      </c>
      <c r="G404" s="84"/>
    </row>
    <row r="405" spans="4:7" x14ac:dyDescent="0.25">
      <c r="D405" s="19">
        <v>43335</v>
      </c>
      <c r="E405" s="20" t="str">
        <f t="shared" si="16"/>
        <v>12</v>
      </c>
      <c r="F405" s="1">
        <f t="shared" si="17"/>
        <v>8</v>
      </c>
      <c r="G405" s="84"/>
    </row>
    <row r="406" spans="4:7" x14ac:dyDescent="0.25">
      <c r="D406" s="19">
        <v>43336</v>
      </c>
      <c r="E406" s="20" t="str">
        <f t="shared" si="16"/>
        <v>12</v>
      </c>
      <c r="F406" s="1">
        <f t="shared" si="17"/>
        <v>8</v>
      </c>
      <c r="G406" s="84"/>
    </row>
    <row r="407" spans="4:7" x14ac:dyDescent="0.25">
      <c r="D407" s="19">
        <v>43337</v>
      </c>
      <c r="E407" s="20" t="str">
        <f t="shared" si="16"/>
        <v>12</v>
      </c>
      <c r="F407" s="1">
        <f t="shared" si="17"/>
        <v>8</v>
      </c>
      <c r="G407" s="84"/>
    </row>
    <row r="408" spans="4:7" x14ac:dyDescent="0.25">
      <c r="D408" s="19">
        <v>43338</v>
      </c>
      <c r="E408" s="20" t="str">
        <f t="shared" si="16"/>
        <v>12</v>
      </c>
      <c r="F408" s="1">
        <f t="shared" si="17"/>
        <v>8</v>
      </c>
      <c r="G408" s="84"/>
    </row>
    <row r="409" spans="4:7" x14ac:dyDescent="0.25">
      <c r="D409" s="19">
        <v>43339</v>
      </c>
      <c r="E409" s="20" t="str">
        <f t="shared" si="16"/>
        <v>12</v>
      </c>
      <c r="F409" s="1">
        <f t="shared" si="17"/>
        <v>8</v>
      </c>
      <c r="G409" s="84"/>
    </row>
    <row r="410" spans="4:7" x14ac:dyDescent="0.25">
      <c r="D410" s="19">
        <v>43340</v>
      </c>
      <c r="E410" s="20" t="str">
        <f t="shared" si="16"/>
        <v>12</v>
      </c>
      <c r="F410" s="1">
        <f t="shared" si="17"/>
        <v>8</v>
      </c>
      <c r="G410" s="84"/>
    </row>
    <row r="411" spans="4:7" x14ac:dyDescent="0.25">
      <c r="D411" s="19">
        <v>43341</v>
      </c>
      <c r="E411" s="20" t="str">
        <f t="shared" si="16"/>
        <v>12</v>
      </c>
      <c r="F411" s="1">
        <f t="shared" si="17"/>
        <v>8</v>
      </c>
      <c r="G411" s="84"/>
    </row>
    <row r="412" spans="4:7" x14ac:dyDescent="0.25">
      <c r="D412" s="19">
        <v>43342</v>
      </c>
      <c r="E412" s="20" t="str">
        <f t="shared" si="16"/>
        <v>12</v>
      </c>
      <c r="F412" s="1">
        <f t="shared" si="17"/>
        <v>8</v>
      </c>
      <c r="G412" s="84"/>
    </row>
    <row r="413" spans="4:7" x14ac:dyDescent="0.25">
      <c r="D413" s="19">
        <v>43343</v>
      </c>
      <c r="E413" s="20" t="str">
        <f t="shared" si="16"/>
        <v>12</v>
      </c>
      <c r="F413" s="1">
        <f t="shared" si="17"/>
        <v>8</v>
      </c>
      <c r="G413" s="84"/>
    </row>
    <row r="414" spans="4:7" x14ac:dyDescent="0.25">
      <c r="D414" s="19">
        <v>43344</v>
      </c>
      <c r="E414" s="20" t="str">
        <f t="shared" si="16"/>
        <v>01</v>
      </c>
      <c r="F414" s="1">
        <f t="shared" si="17"/>
        <v>9</v>
      </c>
      <c r="G414" s="84"/>
    </row>
    <row r="415" spans="4:7" x14ac:dyDescent="0.25">
      <c r="G415" s="84"/>
    </row>
    <row r="416" spans="4:7" x14ac:dyDescent="0.25">
      <c r="G416" s="84"/>
    </row>
    <row r="417" spans="7:7" x14ac:dyDescent="0.25">
      <c r="G417" s="84"/>
    </row>
    <row r="418" spans="7:7" x14ac:dyDescent="0.25">
      <c r="G418" s="84"/>
    </row>
    <row r="419" spans="7:7" x14ac:dyDescent="0.25">
      <c r="G419" s="84"/>
    </row>
    <row r="420" spans="7:7" x14ac:dyDescent="0.25">
      <c r="G420" s="84"/>
    </row>
    <row r="421" spans="7:7" x14ac:dyDescent="0.25">
      <c r="G421" s="84"/>
    </row>
    <row r="422" spans="7:7" x14ac:dyDescent="0.25">
      <c r="G422" s="84"/>
    </row>
    <row r="423" spans="7:7" x14ac:dyDescent="0.25">
      <c r="G423" s="84"/>
    </row>
    <row r="424" spans="7:7" x14ac:dyDescent="0.25">
      <c r="G424" s="84"/>
    </row>
    <row r="425" spans="7:7" x14ac:dyDescent="0.25">
      <c r="G425" s="84"/>
    </row>
    <row r="426" spans="7:7" x14ac:dyDescent="0.25">
      <c r="G426" s="84"/>
    </row>
    <row r="427" spans="7:7" x14ac:dyDescent="0.25">
      <c r="G427" s="84"/>
    </row>
    <row r="428" spans="7:7" x14ac:dyDescent="0.25">
      <c r="G428" s="84"/>
    </row>
    <row r="429" spans="7:7" x14ac:dyDescent="0.25">
      <c r="G429" s="84"/>
    </row>
    <row r="430" spans="7:7" x14ac:dyDescent="0.25">
      <c r="G430" s="84"/>
    </row>
    <row r="431" spans="7:7" x14ac:dyDescent="0.25">
      <c r="G431" s="84"/>
    </row>
    <row r="432" spans="7:7" x14ac:dyDescent="0.25">
      <c r="G432" s="84"/>
    </row>
    <row r="433" spans="7:7" x14ac:dyDescent="0.25">
      <c r="G433" s="84"/>
    </row>
    <row r="434" spans="7:7" x14ac:dyDescent="0.25">
      <c r="G434" s="84"/>
    </row>
    <row r="435" spans="7:7" x14ac:dyDescent="0.25">
      <c r="G435" s="84"/>
    </row>
    <row r="436" spans="7:7" x14ac:dyDescent="0.25">
      <c r="G436" s="84"/>
    </row>
    <row r="437" spans="7:7" x14ac:dyDescent="0.25">
      <c r="G437" s="84"/>
    </row>
    <row r="438" spans="7:7" x14ac:dyDescent="0.25">
      <c r="G438" s="84"/>
    </row>
    <row r="439" spans="7:7" x14ac:dyDescent="0.25">
      <c r="G439" s="84"/>
    </row>
    <row r="440" spans="7:7" x14ac:dyDescent="0.25">
      <c r="G440" s="84"/>
    </row>
    <row r="441" spans="7:7" x14ac:dyDescent="0.25">
      <c r="G441" s="84"/>
    </row>
    <row r="442" spans="7:7" x14ac:dyDescent="0.25">
      <c r="G442" s="84"/>
    </row>
    <row r="443" spans="7:7" x14ac:dyDescent="0.25">
      <c r="G443" s="84"/>
    </row>
    <row r="444" spans="7:7" x14ac:dyDescent="0.25">
      <c r="G444" s="84"/>
    </row>
    <row r="445" spans="7:7" x14ac:dyDescent="0.25">
      <c r="G445" s="84"/>
    </row>
    <row r="446" spans="7:7" x14ac:dyDescent="0.25">
      <c r="G446" s="84"/>
    </row>
    <row r="447" spans="7:7" x14ac:dyDescent="0.25">
      <c r="G447" s="84"/>
    </row>
    <row r="448" spans="7:7" x14ac:dyDescent="0.25">
      <c r="G448" s="84"/>
    </row>
    <row r="449" spans="7:7" x14ac:dyDescent="0.25">
      <c r="G449" s="84"/>
    </row>
    <row r="450" spans="7:7" x14ac:dyDescent="0.25">
      <c r="G450" s="84"/>
    </row>
    <row r="451" spans="7:7" x14ac:dyDescent="0.25">
      <c r="G451" s="84"/>
    </row>
    <row r="452" spans="7:7" x14ac:dyDescent="0.25">
      <c r="G452" s="84"/>
    </row>
    <row r="453" spans="7:7" x14ac:dyDescent="0.25">
      <c r="G453" s="84"/>
    </row>
    <row r="454" spans="7:7" x14ac:dyDescent="0.25">
      <c r="G454" s="84"/>
    </row>
    <row r="455" spans="7:7" x14ac:dyDescent="0.25">
      <c r="G455" s="84"/>
    </row>
    <row r="456" spans="7:7" x14ac:dyDescent="0.25">
      <c r="G456" s="84"/>
    </row>
    <row r="457" spans="7:7" x14ac:dyDescent="0.25">
      <c r="G457" s="84"/>
    </row>
    <row r="458" spans="7:7" x14ac:dyDescent="0.25">
      <c r="G458" s="84"/>
    </row>
    <row r="459" spans="7:7" x14ac:dyDescent="0.25">
      <c r="G459" s="84"/>
    </row>
    <row r="460" spans="7:7" x14ac:dyDescent="0.25">
      <c r="G460" s="84"/>
    </row>
    <row r="461" spans="7:7" x14ac:dyDescent="0.25">
      <c r="G461" s="84"/>
    </row>
    <row r="462" spans="7:7" x14ac:dyDescent="0.25">
      <c r="G462" s="84"/>
    </row>
    <row r="463" spans="7:7" x14ac:dyDescent="0.25">
      <c r="G463" s="84"/>
    </row>
    <row r="464" spans="7:7" x14ac:dyDescent="0.25">
      <c r="G464" s="84"/>
    </row>
    <row r="465" spans="7:7" x14ac:dyDescent="0.25">
      <c r="G465" s="84"/>
    </row>
    <row r="466" spans="7:7" x14ac:dyDescent="0.25">
      <c r="G466" s="84"/>
    </row>
    <row r="467" spans="7:7" x14ac:dyDescent="0.25">
      <c r="G467" s="84"/>
    </row>
    <row r="468" spans="7:7" x14ac:dyDescent="0.25">
      <c r="G468" s="84"/>
    </row>
    <row r="469" spans="7:7" x14ac:dyDescent="0.25">
      <c r="G469" s="84"/>
    </row>
    <row r="470" spans="7:7" x14ac:dyDescent="0.25">
      <c r="G470" s="84"/>
    </row>
    <row r="471" spans="7:7" x14ac:dyDescent="0.25">
      <c r="G471" s="84"/>
    </row>
    <row r="472" spans="7:7" x14ac:dyDescent="0.25">
      <c r="G472" s="84"/>
    </row>
    <row r="473" spans="7:7" x14ac:dyDescent="0.25">
      <c r="G473" s="84"/>
    </row>
    <row r="474" spans="7:7" x14ac:dyDescent="0.25">
      <c r="G474" s="84"/>
    </row>
    <row r="475" spans="7:7" x14ac:dyDescent="0.25">
      <c r="G475" s="84"/>
    </row>
    <row r="476" spans="7:7" x14ac:dyDescent="0.25">
      <c r="G476" s="84"/>
    </row>
    <row r="477" spans="7:7" x14ac:dyDescent="0.25">
      <c r="G477" s="84"/>
    </row>
    <row r="478" spans="7:7" x14ac:dyDescent="0.25">
      <c r="G478" s="84"/>
    </row>
    <row r="479" spans="7:7" x14ac:dyDescent="0.25">
      <c r="G479" s="84"/>
    </row>
    <row r="480" spans="7:7" x14ac:dyDescent="0.25">
      <c r="G480" s="84"/>
    </row>
    <row r="481" spans="7:7" x14ac:dyDescent="0.25">
      <c r="G481" s="84"/>
    </row>
    <row r="482" spans="7:7" x14ac:dyDescent="0.25">
      <c r="G482" s="84"/>
    </row>
    <row r="483" spans="7:7" x14ac:dyDescent="0.25">
      <c r="G483" s="84"/>
    </row>
    <row r="484" spans="7:7" x14ac:dyDescent="0.25">
      <c r="G484" s="84"/>
    </row>
    <row r="485" spans="7:7" x14ac:dyDescent="0.25">
      <c r="G485" s="84"/>
    </row>
    <row r="486" spans="7:7" x14ac:dyDescent="0.25">
      <c r="G486" s="84"/>
    </row>
    <row r="487" spans="7:7" x14ac:dyDescent="0.25">
      <c r="G487" s="84"/>
    </row>
    <row r="488" spans="7:7" x14ac:dyDescent="0.25">
      <c r="G488" s="84"/>
    </row>
    <row r="489" spans="7:7" x14ac:dyDescent="0.25">
      <c r="G489" s="84"/>
    </row>
    <row r="490" spans="7:7" x14ac:dyDescent="0.25">
      <c r="G490" s="84"/>
    </row>
    <row r="491" spans="7:7" x14ac:dyDescent="0.25">
      <c r="G491" s="84"/>
    </row>
    <row r="492" spans="7:7" x14ac:dyDescent="0.25">
      <c r="G492" s="84"/>
    </row>
    <row r="493" spans="7:7" x14ac:dyDescent="0.25">
      <c r="G493" s="84"/>
    </row>
    <row r="494" spans="7:7" x14ac:dyDescent="0.25">
      <c r="G494" s="84"/>
    </row>
    <row r="495" spans="7:7" x14ac:dyDescent="0.25">
      <c r="G495" s="84"/>
    </row>
    <row r="496" spans="7:7" x14ac:dyDescent="0.25">
      <c r="G496" s="84"/>
    </row>
    <row r="497" spans="7:7" x14ac:dyDescent="0.25">
      <c r="G497" s="84"/>
    </row>
    <row r="498" spans="7:7" x14ac:dyDescent="0.25">
      <c r="G498" s="84"/>
    </row>
    <row r="499" spans="7:7" x14ac:dyDescent="0.25">
      <c r="G499" s="84"/>
    </row>
    <row r="500" spans="7:7" x14ac:dyDescent="0.25">
      <c r="G500" s="84"/>
    </row>
    <row r="501" spans="7:7" x14ac:dyDescent="0.25">
      <c r="G501" s="84"/>
    </row>
    <row r="502" spans="7:7" x14ac:dyDescent="0.25">
      <c r="G502" s="84"/>
    </row>
    <row r="503" spans="7:7" x14ac:dyDescent="0.25">
      <c r="G503" s="84"/>
    </row>
    <row r="504" spans="7:7" x14ac:dyDescent="0.25">
      <c r="G504" s="84"/>
    </row>
    <row r="505" spans="7:7" x14ac:dyDescent="0.25">
      <c r="G505" s="84"/>
    </row>
    <row r="506" spans="7:7" x14ac:dyDescent="0.25">
      <c r="G506" s="84"/>
    </row>
    <row r="507" spans="7:7" x14ac:dyDescent="0.25">
      <c r="G507" s="84"/>
    </row>
    <row r="508" spans="7:7" x14ac:dyDescent="0.25">
      <c r="G508" s="84"/>
    </row>
    <row r="509" spans="7:7" x14ac:dyDescent="0.25">
      <c r="G509" s="84"/>
    </row>
    <row r="510" spans="7:7" x14ac:dyDescent="0.25">
      <c r="G510" s="84"/>
    </row>
    <row r="511" spans="7:7" x14ac:dyDescent="0.25">
      <c r="G511" s="84"/>
    </row>
    <row r="512" spans="7:7" x14ac:dyDescent="0.25">
      <c r="G512" s="84"/>
    </row>
    <row r="513" spans="7:7" x14ac:dyDescent="0.25">
      <c r="G513" s="84"/>
    </row>
    <row r="514" spans="7:7" x14ac:dyDescent="0.25">
      <c r="G514" s="84"/>
    </row>
    <row r="515" spans="7:7" x14ac:dyDescent="0.25">
      <c r="G515" s="84"/>
    </row>
    <row r="516" spans="7:7" x14ac:dyDescent="0.25">
      <c r="G516" s="84"/>
    </row>
    <row r="517" spans="7:7" x14ac:dyDescent="0.25">
      <c r="G517" s="84"/>
    </row>
    <row r="518" spans="7:7" x14ac:dyDescent="0.25">
      <c r="G518" s="84"/>
    </row>
    <row r="519" spans="7:7" x14ac:dyDescent="0.25">
      <c r="G519" s="84"/>
    </row>
    <row r="520" spans="7:7" x14ac:dyDescent="0.25">
      <c r="G520" s="84"/>
    </row>
    <row r="521" spans="7:7" x14ac:dyDescent="0.25">
      <c r="G521" s="84"/>
    </row>
    <row r="522" spans="7:7" x14ac:dyDescent="0.25">
      <c r="G522" s="84"/>
    </row>
    <row r="523" spans="7:7" x14ac:dyDescent="0.25">
      <c r="G523" s="84"/>
    </row>
    <row r="524" spans="7:7" x14ac:dyDescent="0.25">
      <c r="G524" s="84"/>
    </row>
    <row r="525" spans="7:7" x14ac:dyDescent="0.25">
      <c r="G525" s="84"/>
    </row>
    <row r="526" spans="7:7" x14ac:dyDescent="0.25">
      <c r="G526" s="84"/>
    </row>
    <row r="527" spans="7:7" x14ac:dyDescent="0.25">
      <c r="G527" s="84"/>
    </row>
    <row r="528" spans="7:7" x14ac:dyDescent="0.25">
      <c r="G528" s="84"/>
    </row>
    <row r="529" spans="7:7" x14ac:dyDescent="0.25">
      <c r="G529" s="84"/>
    </row>
    <row r="530" spans="7:7" x14ac:dyDescent="0.25">
      <c r="G530" s="84"/>
    </row>
    <row r="531" spans="7:7" x14ac:dyDescent="0.25">
      <c r="G531" s="84"/>
    </row>
    <row r="532" spans="7:7" x14ac:dyDescent="0.25">
      <c r="G532" s="84"/>
    </row>
    <row r="533" spans="7:7" x14ac:dyDescent="0.25">
      <c r="G533" s="84"/>
    </row>
    <row r="534" spans="7:7" x14ac:dyDescent="0.25">
      <c r="G534" s="84"/>
    </row>
    <row r="535" spans="7:7" x14ac:dyDescent="0.25">
      <c r="G535" s="84"/>
    </row>
    <row r="536" spans="7:7" x14ac:dyDescent="0.25">
      <c r="G536" s="84"/>
    </row>
    <row r="537" spans="7:7" x14ac:dyDescent="0.25">
      <c r="G537" s="84"/>
    </row>
    <row r="538" spans="7:7" x14ac:dyDescent="0.25">
      <c r="G538" s="84"/>
    </row>
    <row r="539" spans="7:7" x14ac:dyDescent="0.25">
      <c r="G539" s="84"/>
    </row>
    <row r="540" spans="7:7" x14ac:dyDescent="0.25">
      <c r="G540" s="84"/>
    </row>
    <row r="541" spans="7:7" x14ac:dyDescent="0.25">
      <c r="G541" s="84"/>
    </row>
    <row r="542" spans="7:7" x14ac:dyDescent="0.25">
      <c r="G542" s="84"/>
    </row>
    <row r="543" spans="7:7" x14ac:dyDescent="0.25">
      <c r="G543" s="84"/>
    </row>
    <row r="544" spans="7:7" x14ac:dyDescent="0.25">
      <c r="G544" s="84"/>
    </row>
    <row r="545" spans="7:7" x14ac:dyDescent="0.25">
      <c r="G545" s="84"/>
    </row>
    <row r="546" spans="7:7" x14ac:dyDescent="0.25">
      <c r="G546" s="84"/>
    </row>
    <row r="547" spans="7:7" x14ac:dyDescent="0.25">
      <c r="G547" s="84"/>
    </row>
    <row r="548" spans="7:7" x14ac:dyDescent="0.25">
      <c r="G548" s="84"/>
    </row>
    <row r="549" spans="7:7" x14ac:dyDescent="0.25">
      <c r="G549" s="84"/>
    </row>
    <row r="550" spans="7:7" x14ac:dyDescent="0.25">
      <c r="G550" s="84"/>
    </row>
    <row r="551" spans="7:7" x14ac:dyDescent="0.25">
      <c r="G551" s="84"/>
    </row>
    <row r="552" spans="7:7" x14ac:dyDescent="0.25">
      <c r="G552" s="84"/>
    </row>
    <row r="553" spans="7:7" x14ac:dyDescent="0.25">
      <c r="G553" s="84"/>
    </row>
    <row r="554" spans="7:7" x14ac:dyDescent="0.25">
      <c r="G554" s="84"/>
    </row>
    <row r="555" spans="7:7" x14ac:dyDescent="0.25">
      <c r="G555" s="84"/>
    </row>
    <row r="556" spans="7:7" x14ac:dyDescent="0.25">
      <c r="G556" s="84"/>
    </row>
    <row r="557" spans="7:7" x14ac:dyDescent="0.25">
      <c r="G557" s="84"/>
    </row>
    <row r="558" spans="7:7" x14ac:dyDescent="0.25">
      <c r="G558" s="84"/>
    </row>
    <row r="559" spans="7:7" x14ac:dyDescent="0.25">
      <c r="G559" s="84"/>
    </row>
    <row r="560" spans="7:7" x14ac:dyDescent="0.25">
      <c r="G560" s="84"/>
    </row>
    <row r="561" spans="7:7" x14ac:dyDescent="0.25">
      <c r="G561" s="84"/>
    </row>
    <row r="562" spans="7:7" x14ac:dyDescent="0.25">
      <c r="G562" s="84"/>
    </row>
    <row r="563" spans="7:7" x14ac:dyDescent="0.25">
      <c r="G563" s="84"/>
    </row>
    <row r="564" spans="7:7" x14ac:dyDescent="0.25">
      <c r="G564" s="84"/>
    </row>
    <row r="565" spans="7:7" x14ac:dyDescent="0.25">
      <c r="G565" s="84"/>
    </row>
    <row r="566" spans="7:7" x14ac:dyDescent="0.25">
      <c r="G566" s="84"/>
    </row>
    <row r="567" spans="7:7" x14ac:dyDescent="0.25">
      <c r="G567" s="84"/>
    </row>
    <row r="568" spans="7:7" x14ac:dyDescent="0.25">
      <c r="G568" s="84"/>
    </row>
    <row r="569" spans="7:7" x14ac:dyDescent="0.25">
      <c r="G569" s="84"/>
    </row>
    <row r="570" spans="7:7" x14ac:dyDescent="0.25">
      <c r="G570" s="84"/>
    </row>
    <row r="571" spans="7:7" x14ac:dyDescent="0.25">
      <c r="G571" s="84"/>
    </row>
    <row r="572" spans="7:7" x14ac:dyDescent="0.25">
      <c r="G572" s="84"/>
    </row>
    <row r="573" spans="7:7" x14ac:dyDescent="0.25">
      <c r="G573" s="84"/>
    </row>
    <row r="574" spans="7:7" x14ac:dyDescent="0.25">
      <c r="G574" s="84"/>
    </row>
    <row r="575" spans="7:7" x14ac:dyDescent="0.25">
      <c r="G575" s="84"/>
    </row>
    <row r="576" spans="7:7" x14ac:dyDescent="0.25">
      <c r="G576" s="84"/>
    </row>
    <row r="577" spans="7:7" x14ac:dyDescent="0.25">
      <c r="G577" s="84"/>
    </row>
    <row r="578" spans="7:7" x14ac:dyDescent="0.25">
      <c r="G578" s="84"/>
    </row>
    <row r="579" spans="7:7" x14ac:dyDescent="0.25">
      <c r="G579" s="84"/>
    </row>
    <row r="580" spans="7:7" x14ac:dyDescent="0.25">
      <c r="G580" s="84"/>
    </row>
    <row r="581" spans="7:7" x14ac:dyDescent="0.25">
      <c r="G581" s="84"/>
    </row>
    <row r="582" spans="7:7" x14ac:dyDescent="0.25">
      <c r="G582" s="84"/>
    </row>
    <row r="583" spans="7:7" x14ac:dyDescent="0.25">
      <c r="G583" s="84"/>
    </row>
    <row r="584" spans="7:7" x14ac:dyDescent="0.25">
      <c r="G584" s="84"/>
    </row>
    <row r="585" spans="7:7" x14ac:dyDescent="0.25">
      <c r="G585" s="84"/>
    </row>
    <row r="586" spans="7:7" x14ac:dyDescent="0.25">
      <c r="G586" s="84"/>
    </row>
    <row r="587" spans="7:7" x14ac:dyDescent="0.25">
      <c r="G587" s="84"/>
    </row>
    <row r="588" spans="7:7" x14ac:dyDescent="0.25">
      <c r="G588" s="84"/>
    </row>
    <row r="589" spans="7:7" x14ac:dyDescent="0.25">
      <c r="G589" s="84"/>
    </row>
    <row r="590" spans="7:7" x14ac:dyDescent="0.25">
      <c r="G590" s="84"/>
    </row>
    <row r="591" spans="7:7" x14ac:dyDescent="0.25">
      <c r="G591" s="84"/>
    </row>
    <row r="592" spans="7:7" x14ac:dyDescent="0.25">
      <c r="G592" s="84"/>
    </row>
    <row r="593" spans="7:7" x14ac:dyDescent="0.25">
      <c r="G593" s="84"/>
    </row>
    <row r="594" spans="7:7" x14ac:dyDescent="0.25">
      <c r="G594" s="84"/>
    </row>
    <row r="595" spans="7:7" x14ac:dyDescent="0.25">
      <c r="G595" s="84"/>
    </row>
    <row r="596" spans="7:7" x14ac:dyDescent="0.25">
      <c r="G596" s="84"/>
    </row>
    <row r="597" spans="7:7" x14ac:dyDescent="0.25">
      <c r="G597" s="84"/>
    </row>
    <row r="598" spans="7:7" x14ac:dyDescent="0.25">
      <c r="G598" s="84"/>
    </row>
    <row r="599" spans="7:7" x14ac:dyDescent="0.25">
      <c r="G599" s="84"/>
    </row>
    <row r="600" spans="7:7" x14ac:dyDescent="0.25">
      <c r="G600" s="84"/>
    </row>
    <row r="601" spans="7:7" x14ac:dyDescent="0.25">
      <c r="G601" s="84"/>
    </row>
    <row r="602" spans="7:7" x14ac:dyDescent="0.25">
      <c r="G602" s="84"/>
    </row>
    <row r="603" spans="7:7" x14ac:dyDescent="0.25">
      <c r="G603" s="84"/>
    </row>
    <row r="604" spans="7:7" x14ac:dyDescent="0.25">
      <c r="G604" s="84"/>
    </row>
    <row r="605" spans="7:7" x14ac:dyDescent="0.25">
      <c r="G605" s="84"/>
    </row>
    <row r="606" spans="7:7" x14ac:dyDescent="0.25">
      <c r="G606" s="84"/>
    </row>
    <row r="607" spans="7:7" x14ac:dyDescent="0.25">
      <c r="G607" s="84"/>
    </row>
    <row r="608" spans="7:7" x14ac:dyDescent="0.25">
      <c r="G608" s="84"/>
    </row>
    <row r="609" spans="7:7" x14ac:dyDescent="0.25">
      <c r="G609" s="84"/>
    </row>
    <row r="610" spans="7:7" x14ac:dyDescent="0.25">
      <c r="G610" s="84"/>
    </row>
    <row r="611" spans="7:7" x14ac:dyDescent="0.25">
      <c r="G611" s="84"/>
    </row>
    <row r="612" spans="7:7" x14ac:dyDescent="0.25">
      <c r="G612" s="84"/>
    </row>
    <row r="613" spans="7:7" x14ac:dyDescent="0.25">
      <c r="G613" s="84"/>
    </row>
    <row r="614" spans="7:7" x14ac:dyDescent="0.25">
      <c r="G614" s="84"/>
    </row>
    <row r="615" spans="7:7" x14ac:dyDescent="0.25">
      <c r="G615" s="84"/>
    </row>
    <row r="616" spans="7:7" x14ac:dyDescent="0.25">
      <c r="G616" s="84"/>
    </row>
    <row r="617" spans="7:7" x14ac:dyDescent="0.25">
      <c r="G617" s="84"/>
    </row>
    <row r="618" spans="7:7" x14ac:dyDescent="0.25">
      <c r="G618" s="84"/>
    </row>
    <row r="619" spans="7:7" x14ac:dyDescent="0.25">
      <c r="G619" s="84"/>
    </row>
    <row r="620" spans="7:7" x14ac:dyDescent="0.25">
      <c r="G620" s="84"/>
    </row>
    <row r="621" spans="7:7" x14ac:dyDescent="0.25">
      <c r="G621" s="84"/>
    </row>
    <row r="622" spans="7:7" x14ac:dyDescent="0.25">
      <c r="G622" s="84"/>
    </row>
    <row r="623" spans="7:7" x14ac:dyDescent="0.25">
      <c r="G623" s="84"/>
    </row>
    <row r="624" spans="7:7" x14ac:dyDescent="0.25">
      <c r="G624" s="84"/>
    </row>
    <row r="625" spans="7:7" x14ac:dyDescent="0.25">
      <c r="G625" s="84"/>
    </row>
    <row r="626" spans="7:7" x14ac:dyDescent="0.25">
      <c r="G626" s="84"/>
    </row>
    <row r="627" spans="7:7" x14ac:dyDescent="0.25">
      <c r="G627" s="84"/>
    </row>
    <row r="628" spans="7:7" x14ac:dyDescent="0.25">
      <c r="G628" s="84"/>
    </row>
    <row r="629" spans="7:7" x14ac:dyDescent="0.25">
      <c r="G629" s="84"/>
    </row>
    <row r="630" spans="7:7" x14ac:dyDescent="0.25">
      <c r="G630" s="84"/>
    </row>
    <row r="631" spans="7:7" x14ac:dyDescent="0.25">
      <c r="G631" s="84"/>
    </row>
    <row r="632" spans="7:7" x14ac:dyDescent="0.25">
      <c r="G632" s="84"/>
    </row>
    <row r="633" spans="7:7" x14ac:dyDescent="0.25">
      <c r="G633" s="84"/>
    </row>
    <row r="634" spans="7:7" x14ac:dyDescent="0.25">
      <c r="G634" s="84"/>
    </row>
    <row r="635" spans="7:7" x14ac:dyDescent="0.25">
      <c r="G635" s="84"/>
    </row>
    <row r="636" spans="7:7" x14ac:dyDescent="0.25">
      <c r="G636" s="84"/>
    </row>
    <row r="637" spans="7:7" x14ac:dyDescent="0.25">
      <c r="G637" s="84"/>
    </row>
    <row r="638" spans="7:7" x14ac:dyDescent="0.25">
      <c r="G638" s="84"/>
    </row>
    <row r="639" spans="7:7" x14ac:dyDescent="0.25">
      <c r="G639" s="84"/>
    </row>
    <row r="640" spans="7:7" x14ac:dyDescent="0.25">
      <c r="G640" s="84"/>
    </row>
    <row r="641" spans="7:7" x14ac:dyDescent="0.25">
      <c r="G641" s="84"/>
    </row>
    <row r="642" spans="7:7" x14ac:dyDescent="0.25">
      <c r="G642" s="84"/>
    </row>
    <row r="643" spans="7:7" x14ac:dyDescent="0.25">
      <c r="G643" s="84"/>
    </row>
    <row r="644" spans="7:7" x14ac:dyDescent="0.25">
      <c r="G644" s="84"/>
    </row>
    <row r="645" spans="7:7" x14ac:dyDescent="0.25">
      <c r="G645" s="84"/>
    </row>
    <row r="646" spans="7:7" x14ac:dyDescent="0.25">
      <c r="G646" s="84"/>
    </row>
    <row r="647" spans="7:7" x14ac:dyDescent="0.25">
      <c r="G647" s="84"/>
    </row>
    <row r="648" spans="7:7" x14ac:dyDescent="0.25">
      <c r="G648" s="84"/>
    </row>
    <row r="649" spans="7:7" x14ac:dyDescent="0.25">
      <c r="G649" s="84"/>
    </row>
    <row r="650" spans="7:7" x14ac:dyDescent="0.25">
      <c r="G650" s="84"/>
    </row>
    <row r="651" spans="7:7" x14ac:dyDescent="0.25">
      <c r="G651" s="84"/>
    </row>
    <row r="652" spans="7:7" x14ac:dyDescent="0.25">
      <c r="G652" s="84"/>
    </row>
    <row r="653" spans="7:7" x14ac:dyDescent="0.25">
      <c r="G653" s="84"/>
    </row>
    <row r="654" spans="7:7" x14ac:dyDescent="0.25">
      <c r="G654" s="84"/>
    </row>
    <row r="655" spans="7:7" x14ac:dyDescent="0.25">
      <c r="G655" s="84"/>
    </row>
    <row r="656" spans="7:7" x14ac:dyDescent="0.25">
      <c r="G656" s="84"/>
    </row>
    <row r="657" spans="7:7" x14ac:dyDescent="0.25">
      <c r="G657" s="84"/>
    </row>
    <row r="658" spans="7:7" x14ac:dyDescent="0.25">
      <c r="G658" s="84"/>
    </row>
    <row r="659" spans="7:7" x14ac:dyDescent="0.25">
      <c r="G659" s="84"/>
    </row>
    <row r="660" spans="7:7" x14ac:dyDescent="0.25">
      <c r="G660" s="84"/>
    </row>
    <row r="661" spans="7:7" x14ac:dyDescent="0.25">
      <c r="G661" s="84"/>
    </row>
    <row r="662" spans="7:7" x14ac:dyDescent="0.25">
      <c r="G662" s="84"/>
    </row>
    <row r="663" spans="7:7" x14ac:dyDescent="0.25">
      <c r="G663" s="84"/>
    </row>
    <row r="664" spans="7:7" x14ac:dyDescent="0.25">
      <c r="G664" s="84"/>
    </row>
    <row r="665" spans="7:7" x14ac:dyDescent="0.25">
      <c r="G665" s="84"/>
    </row>
    <row r="666" spans="7:7" x14ac:dyDescent="0.25">
      <c r="G666" s="84"/>
    </row>
    <row r="667" spans="7:7" x14ac:dyDescent="0.25">
      <c r="G667" s="84"/>
    </row>
    <row r="668" spans="7:7" x14ac:dyDescent="0.25">
      <c r="G668" s="84"/>
    </row>
    <row r="669" spans="7:7" x14ac:dyDescent="0.25">
      <c r="G669" s="84"/>
    </row>
    <row r="670" spans="7:7" x14ac:dyDescent="0.25">
      <c r="G670" s="84"/>
    </row>
    <row r="671" spans="7:7" x14ac:dyDescent="0.25">
      <c r="G671" s="84"/>
    </row>
    <row r="672" spans="7:7" x14ac:dyDescent="0.25">
      <c r="G672" s="84"/>
    </row>
    <row r="673" spans="7:7" x14ac:dyDescent="0.25">
      <c r="G673" s="84"/>
    </row>
    <row r="674" spans="7:7" x14ac:dyDescent="0.25">
      <c r="G674" s="84"/>
    </row>
    <row r="675" spans="7:7" x14ac:dyDescent="0.25">
      <c r="G675" s="84"/>
    </row>
    <row r="676" spans="7:7" x14ac:dyDescent="0.25">
      <c r="G676" s="84"/>
    </row>
    <row r="677" spans="7:7" x14ac:dyDescent="0.25">
      <c r="G677" s="84"/>
    </row>
    <row r="678" spans="7:7" x14ac:dyDescent="0.25">
      <c r="G678" s="84"/>
    </row>
    <row r="679" spans="7:7" x14ac:dyDescent="0.25">
      <c r="G679" s="84"/>
    </row>
    <row r="680" spans="7:7" x14ac:dyDescent="0.25">
      <c r="G680" s="84"/>
    </row>
    <row r="681" spans="7:7" x14ac:dyDescent="0.25">
      <c r="G681" s="84"/>
    </row>
    <row r="682" spans="7:7" x14ac:dyDescent="0.25">
      <c r="G682" s="84"/>
    </row>
    <row r="683" spans="7:7" x14ac:dyDescent="0.25">
      <c r="G683" s="84"/>
    </row>
    <row r="684" spans="7:7" x14ac:dyDescent="0.25">
      <c r="G684" s="84"/>
    </row>
    <row r="685" spans="7:7" x14ac:dyDescent="0.25">
      <c r="G685" s="84"/>
    </row>
    <row r="686" spans="7:7" x14ac:dyDescent="0.25">
      <c r="G686" s="84"/>
    </row>
    <row r="687" spans="7:7" x14ac:dyDescent="0.25">
      <c r="G687" s="84"/>
    </row>
    <row r="688" spans="7:7" x14ac:dyDescent="0.25">
      <c r="G688" s="84"/>
    </row>
    <row r="689" spans="7:7" x14ac:dyDescent="0.25">
      <c r="G689" s="84"/>
    </row>
    <row r="690" spans="7:7" x14ac:dyDescent="0.25">
      <c r="G690" s="84"/>
    </row>
    <row r="691" spans="7:7" x14ac:dyDescent="0.25">
      <c r="G691" s="84"/>
    </row>
    <row r="692" spans="7:7" x14ac:dyDescent="0.25">
      <c r="G692" s="84"/>
    </row>
    <row r="693" spans="7:7" x14ac:dyDescent="0.25">
      <c r="G693" s="84"/>
    </row>
    <row r="694" spans="7:7" x14ac:dyDescent="0.25">
      <c r="G694" s="84"/>
    </row>
    <row r="695" spans="7:7" x14ac:dyDescent="0.25">
      <c r="G695" s="84"/>
    </row>
    <row r="696" spans="7:7" x14ac:dyDescent="0.25">
      <c r="G696" s="84"/>
    </row>
    <row r="697" spans="7:7" x14ac:dyDescent="0.25">
      <c r="G697" s="84"/>
    </row>
    <row r="698" spans="7:7" x14ac:dyDescent="0.25">
      <c r="G698" s="84"/>
    </row>
    <row r="699" spans="7:7" x14ac:dyDescent="0.25">
      <c r="G699" s="84"/>
    </row>
    <row r="700" spans="7:7" x14ac:dyDescent="0.25">
      <c r="G700" s="84"/>
    </row>
    <row r="701" spans="7:7" x14ac:dyDescent="0.25">
      <c r="G701" s="84"/>
    </row>
    <row r="702" spans="7:7" x14ac:dyDescent="0.25">
      <c r="G702" s="84"/>
    </row>
    <row r="703" spans="7:7" x14ac:dyDescent="0.25">
      <c r="G703" s="84"/>
    </row>
    <row r="704" spans="7:7" x14ac:dyDescent="0.25">
      <c r="G704" s="84"/>
    </row>
    <row r="705" spans="7:7" x14ac:dyDescent="0.25">
      <c r="G705" s="84"/>
    </row>
    <row r="706" spans="7:7" x14ac:dyDescent="0.25">
      <c r="G706" s="84"/>
    </row>
    <row r="707" spans="7:7" x14ac:dyDescent="0.25">
      <c r="G707" s="84"/>
    </row>
    <row r="708" spans="7:7" x14ac:dyDescent="0.25">
      <c r="G708" s="84"/>
    </row>
    <row r="709" spans="7:7" x14ac:dyDescent="0.25">
      <c r="G709" s="84"/>
    </row>
    <row r="710" spans="7:7" x14ac:dyDescent="0.25">
      <c r="G710" s="84"/>
    </row>
    <row r="711" spans="7:7" x14ac:dyDescent="0.25">
      <c r="G711" s="84"/>
    </row>
    <row r="712" spans="7:7" x14ac:dyDescent="0.25">
      <c r="G712" s="84"/>
    </row>
    <row r="713" spans="7:7" x14ac:dyDescent="0.25">
      <c r="G713" s="84"/>
    </row>
    <row r="714" spans="7:7" x14ac:dyDescent="0.25">
      <c r="G714" s="84"/>
    </row>
    <row r="715" spans="7:7" x14ac:dyDescent="0.25">
      <c r="G715" s="84"/>
    </row>
    <row r="716" spans="7:7" x14ac:dyDescent="0.25">
      <c r="G716" s="84"/>
    </row>
    <row r="717" spans="7:7" x14ac:dyDescent="0.25">
      <c r="G717" s="84"/>
    </row>
    <row r="718" spans="7:7" x14ac:dyDescent="0.25">
      <c r="G718" s="84"/>
    </row>
    <row r="719" spans="7:7" x14ac:dyDescent="0.25">
      <c r="G719" s="84"/>
    </row>
    <row r="720" spans="7:7" x14ac:dyDescent="0.25">
      <c r="G720" s="84"/>
    </row>
    <row r="721" spans="7:7" x14ac:dyDescent="0.25">
      <c r="G721" s="84"/>
    </row>
    <row r="722" spans="7:7" x14ac:dyDescent="0.25">
      <c r="G722" s="84"/>
    </row>
    <row r="723" spans="7:7" x14ac:dyDescent="0.25">
      <c r="G723" s="84"/>
    </row>
    <row r="724" spans="7:7" x14ac:dyDescent="0.25">
      <c r="G724" s="84"/>
    </row>
    <row r="725" spans="7:7" x14ac:dyDescent="0.25">
      <c r="G725" s="84"/>
    </row>
    <row r="726" spans="7:7" x14ac:dyDescent="0.25">
      <c r="G726" s="84"/>
    </row>
    <row r="727" spans="7:7" x14ac:dyDescent="0.25">
      <c r="G727" s="84"/>
    </row>
    <row r="728" spans="7:7" x14ac:dyDescent="0.25">
      <c r="G728" s="84"/>
    </row>
    <row r="729" spans="7:7" x14ac:dyDescent="0.25">
      <c r="G729" s="84"/>
    </row>
    <row r="730" spans="7:7" x14ac:dyDescent="0.25">
      <c r="G730" s="84"/>
    </row>
    <row r="731" spans="7:7" x14ac:dyDescent="0.25">
      <c r="G731" s="84"/>
    </row>
    <row r="732" spans="7:7" x14ac:dyDescent="0.25">
      <c r="G732" s="84"/>
    </row>
    <row r="733" spans="7:7" x14ac:dyDescent="0.25">
      <c r="G733" s="84"/>
    </row>
    <row r="734" spans="7:7" x14ac:dyDescent="0.25">
      <c r="G734" s="84"/>
    </row>
    <row r="735" spans="7:7" x14ac:dyDescent="0.25">
      <c r="G735" s="84"/>
    </row>
    <row r="736" spans="7:7" x14ac:dyDescent="0.25">
      <c r="G736" s="84"/>
    </row>
    <row r="737" spans="7:7" x14ac:dyDescent="0.25">
      <c r="G737" s="84"/>
    </row>
    <row r="738" spans="7:7" x14ac:dyDescent="0.25">
      <c r="G738" s="84"/>
    </row>
    <row r="739" spans="7:7" x14ac:dyDescent="0.25">
      <c r="G739" s="84"/>
    </row>
    <row r="740" spans="7:7" x14ac:dyDescent="0.25">
      <c r="G740" s="84"/>
    </row>
    <row r="741" spans="7:7" x14ac:dyDescent="0.25">
      <c r="G741" s="84"/>
    </row>
    <row r="742" spans="7:7" x14ac:dyDescent="0.25">
      <c r="G742" s="84"/>
    </row>
    <row r="743" spans="7:7" x14ac:dyDescent="0.25">
      <c r="G743" s="84"/>
    </row>
    <row r="744" spans="7:7" x14ac:dyDescent="0.25">
      <c r="G744" s="84"/>
    </row>
    <row r="745" spans="7:7" x14ac:dyDescent="0.25">
      <c r="G745" s="84"/>
    </row>
    <row r="746" spans="7:7" x14ac:dyDescent="0.25">
      <c r="G746" s="84"/>
    </row>
    <row r="747" spans="7:7" x14ac:dyDescent="0.25">
      <c r="G747" s="84"/>
    </row>
  </sheetData>
  <sheetProtection algorithmName="SHA-512" hashValue="czyslNZdOzEZ5VLPm7jkoJvc3ibrdI9X9OsR5ODj9hxY/0yY3bg7NGktQOtl7beprU5SKMlapi+tjYaR7BO9Vw==" saltValue="tqiyGSvIL+Q538uD1DDWqw==" spinCount="100000" sheet="1" objects="1" scenarios="1"/>
  <mergeCells count="4">
    <mergeCell ref="D1:F1"/>
    <mergeCell ref="A1:B1"/>
    <mergeCell ref="R1:S1"/>
    <mergeCell ref="U1:V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2017-09-04T07:04:19Z</cp:lastPrinted>
  <dcterms:created xsi:type="dcterms:W3CDTF">2016-04-29T09:33:43Z</dcterms:created>
  <dcterms:modified xsi:type="dcterms:W3CDTF">2017-11-01T12:13:08Z</dcterms:modified>
</cp:coreProperties>
</file>